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Documents\P R O J E C T S\1-aMS4\1 Official Permit 12-22-14\PERMIT\Annual Reports\2017\"/>
    </mc:Choice>
  </mc:AlternateContent>
  <bookViews>
    <workbookView xWindow="0" yWindow="0" windowWidth="28800" windowHeight="13020" activeTab="1"/>
  </bookViews>
  <sheets>
    <sheet name="Raw Data" sheetId="1" r:id="rId1"/>
    <sheet name="E.coli graph" sheetId="2" r:id="rId2"/>
    <sheet name="photos" sheetId="3" r:id="rId3"/>
    <sheet name="Student #s" sheetId="4" r:id="rId4"/>
  </sheets>
  <calcPr calcId="152511"/>
</workbook>
</file>

<file path=xl/calcChain.xml><?xml version="1.0" encoding="utf-8"?>
<calcChain xmlns="http://schemas.openxmlformats.org/spreadsheetml/2006/main">
  <c r="S32" i="1" l="1" a="1"/>
  <c r="S32" i="1" s="1"/>
  <c r="S31" i="1" a="1"/>
  <c r="S31" i="1" s="1"/>
  <c r="S30" i="1" a="1"/>
  <c r="S30" i="1" s="1"/>
  <c r="S29" i="1" a="1"/>
  <c r="S29" i="1" s="1"/>
  <c r="S28" i="1" a="1"/>
  <c r="S28" i="1" s="1"/>
  <c r="S23" i="1" l="1" a="1"/>
  <c r="S23" i="1"/>
  <c r="S24" i="1" a="1"/>
  <c r="S24" i="1" s="1"/>
  <c r="S25" i="1" a="1"/>
  <c r="S25" i="1" s="1"/>
  <c r="S26" i="1" a="1"/>
  <c r="S26" i="1"/>
  <c r="S27" i="1" a="1"/>
  <c r="S27" i="1"/>
  <c r="S22" i="1" a="1"/>
  <c r="S22" i="1" s="1"/>
  <c r="S21" i="1" a="1"/>
  <c r="S21" i="1" s="1"/>
  <c r="S20" i="1" a="1"/>
  <c r="S20" i="1"/>
  <c r="S19" i="1" a="1"/>
  <c r="S19" i="1"/>
  <c r="S18" i="1" a="1"/>
  <c r="S18" i="1" s="1"/>
  <c r="S17" i="1" a="1"/>
  <c r="S17" i="1" s="1"/>
  <c r="S16" i="1" a="1"/>
  <c r="S16" i="1"/>
  <c r="S15" i="1" a="1"/>
  <c r="S15" i="1"/>
  <c r="S14" i="1" a="1"/>
  <c r="S14" i="1" s="1"/>
  <c r="S13" i="1" a="1"/>
  <c r="S13" i="1" s="1"/>
  <c r="S12" i="1" a="1"/>
  <c r="S12" i="1"/>
  <c r="S11" i="1" a="1"/>
  <c r="S11" i="1"/>
  <c r="S10" i="1" a="1"/>
  <c r="S10" i="1" s="1"/>
  <c r="S9" i="1" a="1"/>
  <c r="S9" i="1" s="1"/>
  <c r="S8" i="1" a="1"/>
  <c r="S8" i="1"/>
  <c r="S3" i="1" a="1"/>
  <c r="S3" i="1"/>
  <c r="S4" i="1" a="1"/>
  <c r="S4" i="1" s="1"/>
  <c r="S5" i="1" a="1"/>
  <c r="S5" i="1" s="1"/>
  <c r="S6" i="1" a="1"/>
  <c r="S6" i="1"/>
  <c r="S7" i="1" a="1"/>
  <c r="S7" i="1" s="1"/>
</calcChain>
</file>

<file path=xl/sharedStrings.xml><?xml version="1.0" encoding="utf-8"?>
<sst xmlns="http://schemas.openxmlformats.org/spreadsheetml/2006/main" count="454" uniqueCount="151">
  <si>
    <t>BEMP Water Quality monitoring  - Stormwater Quality Team 2017</t>
  </si>
  <si>
    <t>Year</t>
  </si>
  <si>
    <t>Month</t>
  </si>
  <si>
    <t>Day</t>
  </si>
  <si>
    <t>Time of site arrival</t>
  </si>
  <si>
    <t>Site</t>
  </si>
  <si>
    <r>
      <t xml:space="preserve">Site #    </t>
    </r>
    <r>
      <rPr>
        <b/>
        <sz val="8"/>
        <rFont val="Arial"/>
        <family val="2"/>
      </rPr>
      <t>N to S</t>
    </r>
  </si>
  <si>
    <t>Air temp (C)</t>
  </si>
  <si>
    <t>Barom P (hPa)</t>
  </si>
  <si>
    <t>Turbidity (NTU)</t>
  </si>
  <si>
    <t>DO (mg/L)</t>
  </si>
  <si>
    <t>Do (%)</t>
  </si>
  <si>
    <t xml:space="preserve"> DO Temp (C)</t>
  </si>
  <si>
    <t>Conductivity (uS)</t>
  </si>
  <si>
    <t>Specific Conductance (uS)</t>
  </si>
  <si>
    <t xml:space="preserve"> conductivity Temp (C)</t>
  </si>
  <si>
    <t>pH 1</t>
  </si>
  <si>
    <t>pH 2</t>
  </si>
  <si>
    <t>pH 3</t>
  </si>
  <si>
    <t>pH log Avg</t>
  </si>
  <si>
    <t>pH Temp (C)</t>
  </si>
  <si>
    <t>Time E.coli sample taken</t>
  </si>
  <si>
    <t>E. coli coliform (MPN/100ml)</t>
  </si>
  <si>
    <t>Total coliform (MPN/100ml)</t>
  </si>
  <si>
    <t>water appearance</t>
  </si>
  <si>
    <t>upstream photo taken?</t>
  </si>
  <si>
    <t>general weather conditions</t>
  </si>
  <si>
    <t>upstream waterfowl (#)</t>
  </si>
  <si>
    <t>Unusual Odors</t>
  </si>
  <si>
    <t>Watershed or in-stream activity</t>
  </si>
  <si>
    <t>missing parameters</t>
  </si>
  <si>
    <t>ice bath min (degrees C)</t>
  </si>
  <si>
    <t>ice bath max (degrees C)</t>
  </si>
  <si>
    <r>
      <rPr>
        <b/>
        <sz val="9"/>
        <rFont val="Arial"/>
        <family val="2"/>
      </rPr>
      <t>River flow at Alb Gauge           (CFS)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provisional data</t>
    </r>
  </si>
  <si>
    <t>Notes</t>
  </si>
  <si>
    <t>Data collectors</t>
  </si>
  <si>
    <t>Checked by:</t>
  </si>
  <si>
    <t>QAQC notes</t>
  </si>
  <si>
    <t>SLO</t>
  </si>
  <si>
    <t>.</t>
  </si>
  <si>
    <t>brown</t>
  </si>
  <si>
    <t>yes</t>
  </si>
  <si>
    <t>cold partially cloudy</t>
  </si>
  <si>
    <t>none</t>
  </si>
  <si>
    <t>barometric pressure (did not bring barometer)</t>
  </si>
  <si>
    <t xml:space="preserve">camo waders have a hole in them </t>
  </si>
  <si>
    <t>Kim Fike, Sean O'Neill, Keara Bixby, Gabi (UNM intern)</t>
  </si>
  <si>
    <t>SO, 2/17/2017</t>
  </si>
  <si>
    <t xml:space="preserve">Montano </t>
  </si>
  <si>
    <t>cold/cloudy</t>
  </si>
  <si>
    <t>1 duck</t>
  </si>
  <si>
    <t>Badger</t>
  </si>
  <si>
    <t>cold, partially cloudy</t>
  </si>
  <si>
    <t>&gt; 100 geese</t>
  </si>
  <si>
    <t>N. Div Channel</t>
  </si>
  <si>
    <t>2 ducks</t>
  </si>
  <si>
    <t>barometric pressure (did not bring barometer), conductivity temp</t>
  </si>
  <si>
    <t>Coronado</t>
  </si>
  <si>
    <t>lt. green clearer</t>
  </si>
  <si>
    <t xml:space="preserve">&gt; 50 waterfowl </t>
  </si>
  <si>
    <t>windy!!! Cloudy, cool</t>
  </si>
  <si>
    <t>ice bath min/max temp - digital thermometer malfunction</t>
  </si>
  <si>
    <t>28mph wind gusts</t>
  </si>
  <si>
    <t>Kim Fike, Sean O'Neill, 5 students from La Academia de Esperanza</t>
  </si>
  <si>
    <t>RC, 3/15/17</t>
  </si>
  <si>
    <t>windy, partially cloudy</t>
  </si>
  <si>
    <t>9 ducks</t>
  </si>
  <si>
    <t>wind blowing water current upstream, sligh surface backflow</t>
  </si>
  <si>
    <t>windy!</t>
  </si>
  <si>
    <t>&gt;200</t>
  </si>
  <si>
    <t>27 mph wind gusts, sample location moved ~ 20 m downstream of previous Badger sampling location due to bank drop-off becoming too steep (will continue to use this location because it is safer for river entry)</t>
  </si>
  <si>
    <t>windy - clouds</t>
  </si>
  <si>
    <t>windy</t>
  </si>
  <si>
    <t>kim lost her hat in the river</t>
  </si>
  <si>
    <t>&gt; 2419.6</t>
  </si>
  <si>
    <t>cool, cloudy</t>
  </si>
  <si>
    <t>2 geese, 3 ducks</t>
  </si>
  <si>
    <t>photos from SLO, Montano, N Div Channel, and Coronado</t>
  </si>
  <si>
    <t>rainstorm yesterday - BEMP gauges show 0.3 mm / logs floating downstream</t>
  </si>
  <si>
    <t>RC, 4/11/17</t>
  </si>
  <si>
    <t>rainstorm yesterday - BEMP gauges show 0.3 mm</t>
  </si>
  <si>
    <t xml:space="preserve">brown </t>
  </si>
  <si>
    <t xml:space="preserve">upstream exotic removal with chain saws in old growth </t>
  </si>
  <si>
    <t xml:space="preserve">yes </t>
  </si>
  <si>
    <t>cloudy</t>
  </si>
  <si>
    <t xml:space="preserve">debris pile above and on the sampling bridge </t>
  </si>
  <si>
    <t>warm, cloudy</t>
  </si>
  <si>
    <t>clear</t>
  </si>
  <si>
    <t xml:space="preserve">2 geese  </t>
  </si>
  <si>
    <t xml:space="preserve">2 classes by the river </t>
  </si>
  <si>
    <t>river flooded all the way to the trail</t>
  </si>
  <si>
    <t>Kim Fike, Sean O'Neill,  4 students from La Academia de Esperanza, Jarek (AIMS), Kajl (UNM)</t>
  </si>
  <si>
    <t>RC, 5/31/17</t>
  </si>
  <si>
    <t>&gt;24.19.6</t>
  </si>
  <si>
    <t>partially cloudy, warm</t>
  </si>
  <si>
    <t>water overtopped the center island beneath and below bridge</t>
  </si>
  <si>
    <t>exotics cleared in site below the bridge</t>
  </si>
  <si>
    <t>partially cloudy, windy</t>
  </si>
  <si>
    <t>water backflowed into N Div Channel about 100m</t>
  </si>
  <si>
    <t>moving river!!</t>
  </si>
  <si>
    <t>partially cloudy, breezy</t>
  </si>
  <si>
    <t>pH meter #1 used</t>
  </si>
  <si>
    <t>Kim Fike, Sean O'Neill, Matt Leister</t>
  </si>
  <si>
    <t>partial clouds, breezy</t>
  </si>
  <si>
    <t>silvery minnow survey 50m upstream</t>
  </si>
  <si>
    <t>cloudy, windy</t>
  </si>
  <si>
    <t>cloudy, breezy</t>
  </si>
  <si>
    <t>E.coli coliform levels in the Rio Grande from north to south</t>
  </si>
  <si>
    <t xml:space="preserve">location </t>
  </si>
  <si>
    <t>NORTH</t>
  </si>
  <si>
    <t>Bernalillio</t>
  </si>
  <si>
    <t>Northern Abq</t>
  </si>
  <si>
    <t>Below Alameda bridge</t>
  </si>
  <si>
    <t>Below Montono bridge</t>
  </si>
  <si>
    <t>SOUTH</t>
  </si>
  <si>
    <t>North of Isleta</t>
  </si>
  <si>
    <t>south</t>
  </si>
  <si>
    <t>north</t>
  </si>
  <si>
    <t>State Land Office (5)</t>
  </si>
  <si>
    <t>Montano (4)</t>
  </si>
  <si>
    <t>Badger (3)</t>
  </si>
  <si>
    <t>North Diversion Channel (2)</t>
  </si>
  <si>
    <t>Coronado (1)</t>
  </si>
  <si>
    <t>photos lost because phone fell into the water on a different river outing :(</t>
  </si>
  <si>
    <t>Date</t>
  </si>
  <si>
    <t># students</t>
  </si>
  <si>
    <t># adults</t>
  </si>
  <si>
    <t>school</t>
  </si>
  <si>
    <t>same students as last month?</t>
  </si>
  <si>
    <t>activity performed</t>
  </si>
  <si>
    <t>UNM</t>
  </si>
  <si>
    <t>no</t>
  </si>
  <si>
    <t>field data collection</t>
  </si>
  <si>
    <t>La Academia de Esperanza</t>
  </si>
  <si>
    <t>&gt;2419.6</t>
  </si>
  <si>
    <t>BEMP and Watershed Watch Congress event - presentation</t>
  </si>
  <si>
    <t>BEMP and Luquillo LTER Spanish Web Symposium - Presentation</t>
  </si>
  <si>
    <t>La Academia de Esperanza &amp; Albuquerque Institute of Math and Science (AIMS)</t>
  </si>
  <si>
    <t>some 2 new students</t>
  </si>
  <si>
    <t>SO, 6/5/17</t>
  </si>
  <si>
    <t xml:space="preserve">sunny, calm </t>
  </si>
  <si>
    <t xml:space="preserve">Kim Fike, Sean O'Neill, Matt Leister, interns </t>
  </si>
  <si>
    <t xml:space="preserve">conductivity unit conversion from mili to micro </t>
  </si>
  <si>
    <t xml:space="preserve">E. coli sample gathered below bridge with bird nesting present </t>
  </si>
  <si>
    <t>2 geese</t>
  </si>
  <si>
    <t>pH meter #2 (Janice) used - #1 not working properly</t>
  </si>
  <si>
    <t>75m upstream of normal point</t>
  </si>
  <si>
    <t>RC, 7/6/17</t>
  </si>
  <si>
    <t>E.coli sampled above bridge due to large bird nesting under bridge. 14 students from Paradise Hills Community Center</t>
  </si>
  <si>
    <t>La Academia de Esperanza, Rio Rancho HS, Early College Academy</t>
  </si>
  <si>
    <t>1 the same, 2 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</si>
</sst>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09]d\-mmm\-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name val="Arial"/>
      <family val="2"/>
    </font>
    <font>
      <sz val="11"/>
      <color rgb="FF333333"/>
      <name val="Calibri"/>
      <family val="2"/>
      <scheme val="minor"/>
    </font>
    <font>
      <b/>
      <sz val="9"/>
      <name val="Arial"/>
      <family val="2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7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15" fontId="0" fillId="0" borderId="0" xfId="0" applyNumberFormat="1"/>
    <xf numFmtId="0" fontId="0" fillId="0" borderId="0" xfId="0" applyFont="1"/>
    <xf numFmtId="0" fontId="0" fillId="0" borderId="0" xfId="0" applyFont="1" applyAlignment="1">
      <alignment horizontal="left"/>
    </xf>
    <xf numFmtId="0" fontId="13" fillId="0" borderId="0" xfId="0" applyFont="1"/>
    <xf numFmtId="0" fontId="8" fillId="0" borderId="2" xfId="0" applyFont="1" applyBorder="1"/>
    <xf numFmtId="165" fontId="8" fillId="0" borderId="2" xfId="0" applyNumberFormat="1" applyFont="1" applyBorder="1"/>
    <xf numFmtId="15" fontId="8" fillId="0" borderId="2" xfId="0" applyNumberFormat="1" applyFont="1" applyBorder="1"/>
    <xf numFmtId="0" fontId="8" fillId="0" borderId="4" xfId="0" applyFont="1" applyBorder="1"/>
    <xf numFmtId="0" fontId="0" fillId="0" borderId="3" xfId="0" applyBorder="1"/>
    <xf numFmtId="0" fontId="0" fillId="0" borderId="0" xfId="0" applyNumberFormat="1" applyFont="1"/>
    <xf numFmtId="0" fontId="8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2" borderId="1" xfId="1" applyFont="1" applyFill="1" applyBorder="1" applyAlignment="1">
      <alignment horizontal="left" vertical="center" wrapText="1"/>
    </xf>
    <xf numFmtId="164" fontId="3" fillId="2" borderId="1" xfId="1" applyNumberFormat="1" applyFont="1" applyFill="1" applyBorder="1" applyAlignment="1">
      <alignment horizontal="left" vertical="center" wrapText="1"/>
    </xf>
    <xf numFmtId="0" fontId="0" fillId="0" borderId="0" xfId="0" applyNumberFormat="1" applyFont="1" applyAlignment="1">
      <alignment horizontal="left"/>
    </xf>
    <xf numFmtId="15" fontId="8" fillId="0" borderId="5" xfId="0" applyNumberFormat="1" applyFont="1" applyBorder="1"/>
    <xf numFmtId="0" fontId="9" fillId="0" borderId="0" xfId="0" applyFont="1" applyAlignment="1">
      <alignment horizontal="left"/>
    </xf>
    <xf numFmtId="2" fontId="0" fillId="0" borderId="0" xfId="0" applyNumberFormat="1" applyAlignment="1">
      <alignment horizontal="left"/>
    </xf>
    <xf numFmtId="0" fontId="3" fillId="2" borderId="1" xfId="1" applyFont="1" applyFill="1" applyBorder="1" applyAlignment="1">
      <alignment horizontal="left" vertical="center" wrapText="1"/>
    </xf>
    <xf numFmtId="1" fontId="3" fillId="2" borderId="1" xfId="1" applyNumberFormat="1" applyFont="1" applyFill="1" applyBorder="1" applyAlignment="1">
      <alignment horizontal="left" vertical="center" wrapText="1"/>
    </xf>
    <xf numFmtId="20" fontId="3" fillId="2" borderId="1" xfId="1" applyNumberFormat="1" applyFont="1" applyFill="1" applyBorder="1" applyAlignment="1">
      <alignment horizontal="left" vertical="center" wrapText="1"/>
    </xf>
    <xf numFmtId="2" fontId="3" fillId="2" borderId="1" xfId="1" applyNumberFormat="1" applyFont="1" applyFill="1" applyBorder="1" applyAlignment="1">
      <alignment horizontal="left" vertical="center" wrapText="1"/>
    </xf>
    <xf numFmtId="4" fontId="3" fillId="2" borderId="1" xfId="1" applyNumberFormat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20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left"/>
    </xf>
    <xf numFmtId="2" fontId="11" fillId="0" borderId="0" xfId="0" applyNumberFormat="1" applyFont="1" applyAlignment="1">
      <alignment horizontal="left"/>
    </xf>
    <xf numFmtId="20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</cellXfs>
  <cellStyles count="9">
    <cellStyle name="Normal" xfId="0" builtinId="0"/>
    <cellStyle name="Normal 2" xfId="2"/>
    <cellStyle name="Normal 2 2" xfId="3"/>
    <cellStyle name="Normal 3" xfId="5"/>
    <cellStyle name="Normal 3 2" xfId="7"/>
    <cellStyle name="Normal 4" xfId="6"/>
    <cellStyle name="Normal 5" xfId="8"/>
    <cellStyle name="Normal 5 2" xfId="4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E.coli coliform levels from north</a:t>
            </a:r>
            <a:r>
              <a:rPr lang="en-US" baseline="0"/>
              <a:t> to south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'E.coli graph'!$D$3</c:f>
              <c:strCache>
                <c:ptCount val="1"/>
                <c:pt idx="0">
                  <c:v>25-Jan-17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'E.coli graph'!$C$4:$C$8</c:f>
              <c:strCache>
                <c:ptCount val="5"/>
                <c:pt idx="0">
                  <c:v>Coronado</c:v>
                </c:pt>
                <c:pt idx="1">
                  <c:v>N. Div Channel</c:v>
                </c:pt>
                <c:pt idx="2">
                  <c:v>Badger</c:v>
                </c:pt>
                <c:pt idx="3">
                  <c:v>Montano </c:v>
                </c:pt>
                <c:pt idx="4">
                  <c:v>SLO</c:v>
                </c:pt>
              </c:strCache>
            </c:strRef>
          </c:cat>
          <c:val>
            <c:numRef>
              <c:f>'E.coli graph'!$D$4:$D$8</c:f>
              <c:numCache>
                <c:formatCode>General</c:formatCode>
                <c:ptCount val="5"/>
                <c:pt idx="0">
                  <c:v>3.1</c:v>
                </c:pt>
                <c:pt idx="1">
                  <c:v>17.100000000000001</c:v>
                </c:pt>
                <c:pt idx="2">
                  <c:v>23.5</c:v>
                </c:pt>
                <c:pt idx="3">
                  <c:v>31.3</c:v>
                </c:pt>
                <c:pt idx="4">
                  <c:v>201.4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38-473B-A375-3A5CEF26A3A3}"/>
            </c:ext>
          </c:extLst>
        </c:ser>
        <c:ser>
          <c:idx val="1"/>
          <c:order val="1"/>
          <c:tx>
            <c:strRef>
              <c:f>'E.coli graph'!$E$3</c:f>
              <c:strCache>
                <c:ptCount val="1"/>
                <c:pt idx="0">
                  <c:v>28-Feb-17</c:v>
                </c:pt>
              </c:strCache>
            </c:strRef>
          </c:tx>
          <c:marker>
            <c:symbol val="none"/>
          </c:marker>
          <c:val>
            <c:numRef>
              <c:f>'E.coli graph'!$E$4:$E$8</c:f>
              <c:numCache>
                <c:formatCode>General</c:formatCode>
                <c:ptCount val="5"/>
                <c:pt idx="0">
                  <c:v>4.0999999999999996</c:v>
                </c:pt>
                <c:pt idx="1">
                  <c:v>13.4</c:v>
                </c:pt>
                <c:pt idx="2">
                  <c:v>29.4</c:v>
                </c:pt>
                <c:pt idx="3">
                  <c:v>21.1</c:v>
                </c:pt>
                <c:pt idx="4">
                  <c:v>178.5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79-49C8-9CA6-15679D453A68}"/>
            </c:ext>
          </c:extLst>
        </c:ser>
        <c:ser>
          <c:idx val="2"/>
          <c:order val="2"/>
          <c:tx>
            <c:strRef>
              <c:f>'E.coli graph'!$F$3</c:f>
              <c:strCache>
                <c:ptCount val="1"/>
                <c:pt idx="0">
                  <c:v>29-Mar-17</c:v>
                </c:pt>
              </c:strCache>
            </c:strRef>
          </c:tx>
          <c:marker>
            <c:symbol val="none"/>
          </c:marker>
          <c:val>
            <c:numRef>
              <c:f>'E.coli graph'!$F$4:$F$8</c:f>
              <c:numCache>
                <c:formatCode>General</c:formatCode>
                <c:ptCount val="5"/>
                <c:pt idx="0">
                  <c:v>21.8</c:v>
                </c:pt>
                <c:pt idx="1">
                  <c:v>27.2</c:v>
                </c:pt>
                <c:pt idx="2">
                  <c:v>39.5</c:v>
                </c:pt>
                <c:pt idx="3">
                  <c:v>42.6</c:v>
                </c:pt>
                <c:pt idx="4">
                  <c:v>57.3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79-49C8-9CA6-15679D453A68}"/>
            </c:ext>
          </c:extLst>
        </c:ser>
        <c:ser>
          <c:idx val="3"/>
          <c:order val="3"/>
          <c:tx>
            <c:strRef>
              <c:f>'E.coli graph'!$G$3</c:f>
              <c:strCache>
                <c:ptCount val="1"/>
                <c:pt idx="0">
                  <c:v>24-Apr-17</c:v>
                </c:pt>
              </c:strCache>
            </c:strRef>
          </c:tx>
          <c:marker>
            <c:symbol val="none"/>
          </c:marker>
          <c:val>
            <c:numRef>
              <c:f>'E.coli graph'!$G$4:$G$8</c:f>
              <c:numCache>
                <c:formatCode>General</c:formatCode>
                <c:ptCount val="5"/>
                <c:pt idx="0">
                  <c:v>46.4</c:v>
                </c:pt>
                <c:pt idx="1">
                  <c:v>37.9</c:v>
                </c:pt>
                <c:pt idx="2">
                  <c:v>60.2</c:v>
                </c:pt>
                <c:pt idx="3">
                  <c:v>107.1</c:v>
                </c:pt>
                <c:pt idx="4">
                  <c:v>156.5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79-49C8-9CA6-15679D453A68}"/>
            </c:ext>
          </c:extLst>
        </c:ser>
        <c:ser>
          <c:idx val="4"/>
          <c:order val="4"/>
          <c:tx>
            <c:strRef>
              <c:f>'E.coli graph'!$H$3</c:f>
              <c:strCache>
                <c:ptCount val="1"/>
                <c:pt idx="0">
                  <c:v>25-May-17</c:v>
                </c:pt>
              </c:strCache>
            </c:strRef>
          </c:tx>
          <c:marker>
            <c:symbol val="none"/>
          </c:marker>
          <c:val>
            <c:numRef>
              <c:f>'E.coli graph'!$H$4:$H$8</c:f>
              <c:numCache>
                <c:formatCode>General</c:formatCode>
                <c:ptCount val="5"/>
                <c:pt idx="0">
                  <c:v>17.100000000000001</c:v>
                </c:pt>
                <c:pt idx="1">
                  <c:v>21.1</c:v>
                </c:pt>
                <c:pt idx="2">
                  <c:v>26.2</c:v>
                </c:pt>
                <c:pt idx="3">
                  <c:v>46.4</c:v>
                </c:pt>
                <c:pt idx="4">
                  <c:v>43.1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'E.coli graph'!$I$3</c:f>
              <c:strCache>
                <c:ptCount val="1"/>
                <c:pt idx="0">
                  <c:v>21-Jun-17</c:v>
                </c:pt>
              </c:strCache>
            </c:strRef>
          </c:tx>
          <c:marker>
            <c:symbol val="none"/>
          </c:marker>
          <c:val>
            <c:numRef>
              <c:f>'E.coli graph'!$I$4:$I$8</c:f>
              <c:numCache>
                <c:formatCode>General</c:formatCode>
                <c:ptCount val="5"/>
                <c:pt idx="0">
                  <c:v>21.3</c:v>
                </c:pt>
                <c:pt idx="1">
                  <c:v>27.5</c:v>
                </c:pt>
                <c:pt idx="2">
                  <c:v>32.299999999999997</c:v>
                </c:pt>
                <c:pt idx="3">
                  <c:v>40.4</c:v>
                </c:pt>
                <c:pt idx="4">
                  <c:v>73.3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734624"/>
        <c:axId val="487839312"/>
      </c:lineChart>
      <c:catAx>
        <c:axId val="4267346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Sites</a:t>
                </a:r>
                <a:r>
                  <a:rPr lang="en-US" baseline="0"/>
                  <a:t> north to south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839312"/>
        <c:crosses val="autoZero"/>
        <c:auto val="1"/>
        <c:lblAlgn val="ctr"/>
        <c:lblOffset val="100"/>
        <c:noMultiLvlLbl val="0"/>
      </c:catAx>
      <c:valAx>
        <c:axId val="48783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E.coli coliform (MPN/100ml)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73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190499</xdr:colOff>
      <xdr:row>10</xdr:row>
      <xdr:rowOff>53340</xdr:rowOff>
    </xdr:from>
    <xdr:to>
      <xdr:col>11</xdr:col>
      <xdr:colOff>464820</xdr:colOff>
      <xdr:row>36</xdr:row>
      <xdr:rowOff>83820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E6064A2-3848-4357-8B70-C1CC8BEFC9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374940</xdr:colOff>
      <xdr:row>7</xdr:row>
      <xdr:rowOff>44984</xdr:rowOff>
    </xdr:from>
    <xdr:to>
      <xdr:col>16</xdr:col>
      <xdr:colOff>152400</xdr:colOff>
      <xdr:row>18</xdr:row>
      <xdr:rowOff>152399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3400" y="132514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11</xdr:col>
      <xdr:colOff>387780</xdr:colOff>
      <xdr:row>20</xdr:row>
      <xdr:rowOff>172124</xdr:rowOff>
    </xdr:from>
    <xdr:to>
      <xdr:col>16</xdr:col>
      <xdr:colOff>165240</xdr:colOff>
      <xdr:row>32</xdr:row>
      <xdr:rowOff>96659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6240" y="382972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22</xdr:col>
      <xdr:colOff>232980</xdr:colOff>
      <xdr:row>7</xdr:row>
      <xdr:rowOff>108764</xdr:rowOff>
    </xdr:from>
    <xdr:to>
      <xdr:col>27</xdr:col>
      <xdr:colOff>10440</xdr:colOff>
      <xdr:row>19</xdr:row>
      <xdr:rowOff>33299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7040" y="138892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22</xdr:col>
      <xdr:colOff>223800</xdr:colOff>
      <xdr:row>21</xdr:row>
      <xdr:rowOff>53024</xdr:rowOff>
    </xdr:from>
    <xdr:to>
      <xdr:col>27</xdr:col>
      <xdr:colOff>1260</xdr:colOff>
      <xdr:row>32</xdr:row>
      <xdr:rowOff>160439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7860" y="389350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6</xdr:col>
      <xdr:colOff>319620</xdr:colOff>
      <xdr:row>20</xdr:row>
      <xdr:rowOff>164924</xdr:rowOff>
    </xdr:from>
    <xdr:to>
      <xdr:col>11</xdr:col>
      <xdr:colOff>97080</xdr:colOff>
      <xdr:row>32</xdr:row>
      <xdr:rowOff>89459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080" y="382252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6</xdr:col>
      <xdr:colOff>317220</xdr:colOff>
      <xdr:row>7</xdr:row>
      <xdr:rowOff>71084</xdr:rowOff>
    </xdr:from>
    <xdr:to>
      <xdr:col>11</xdr:col>
      <xdr:colOff>94680</xdr:colOff>
      <xdr:row>18</xdr:row>
      <xdr:rowOff>178499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680" y="135124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16</xdr:col>
      <xdr:colOff>520560</xdr:colOff>
      <xdr:row>7</xdr:row>
      <xdr:rowOff>30584</xdr:rowOff>
    </xdr:from>
    <xdr:to>
      <xdr:col>21</xdr:col>
      <xdr:colOff>298020</xdr:colOff>
      <xdr:row>18</xdr:row>
      <xdr:rowOff>137999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4160" y="131074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16</xdr:col>
      <xdr:colOff>541020</xdr:colOff>
      <xdr:row>21</xdr:row>
      <xdr:rowOff>28184</xdr:rowOff>
    </xdr:from>
    <xdr:to>
      <xdr:col>21</xdr:col>
      <xdr:colOff>318480</xdr:colOff>
      <xdr:row>32</xdr:row>
      <xdr:rowOff>135599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4620" y="386866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226200</xdr:colOff>
      <xdr:row>7</xdr:row>
      <xdr:rowOff>86744</xdr:rowOff>
    </xdr:from>
    <xdr:to>
      <xdr:col>6</xdr:col>
      <xdr:colOff>3660</xdr:colOff>
      <xdr:row>19</xdr:row>
      <xdr:rowOff>11279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660" y="136690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170460</xdr:colOff>
      <xdr:row>21</xdr:row>
      <xdr:rowOff>15764</xdr:rowOff>
    </xdr:from>
    <xdr:to>
      <xdr:col>5</xdr:col>
      <xdr:colOff>557520</xdr:colOff>
      <xdr:row>32</xdr:row>
      <xdr:rowOff>123179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20" y="385624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11</xdr:col>
      <xdr:colOff>469900</xdr:colOff>
      <xdr:row>34</xdr:row>
      <xdr:rowOff>144780</xdr:rowOff>
    </xdr:from>
    <xdr:to>
      <xdr:col>16</xdr:col>
      <xdr:colOff>266700</xdr:colOff>
      <xdr:row>46</xdr:row>
      <xdr:rowOff>51955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991" y="6621780"/>
          <a:ext cx="2827482" cy="2193175"/>
        </a:xfrm>
        <a:prstGeom prst="rect">
          <a:avLst/>
        </a:prstGeom>
      </xdr:spPr>
    </xdr:pic>
    <xdr:clientData/>
  </xdr:twoCellAnchor>
  <xdr:twoCellAnchor editAs="oneCell">
    <xdr:from>
      <xdr:col>11</xdr:col>
      <xdr:colOff>345310</xdr:colOff>
      <xdr:row>48</xdr:row>
      <xdr:rowOff>172391</xdr:rowOff>
    </xdr:from>
    <xdr:to>
      <xdr:col>16</xdr:col>
      <xdr:colOff>363682</xdr:colOff>
      <xdr:row>61</xdr:row>
      <xdr:rowOff>86591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0401" y="9316391"/>
          <a:ext cx="3049054" cy="23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414038</xdr:colOff>
      <xdr:row>48</xdr:row>
      <xdr:rowOff>69273</xdr:rowOff>
    </xdr:from>
    <xdr:to>
      <xdr:col>11</xdr:col>
      <xdr:colOff>17318</xdr:colOff>
      <xdr:row>61</xdr:row>
      <xdr:rowOff>73799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447" y="9213273"/>
          <a:ext cx="2633962" cy="2481026"/>
        </a:xfrm>
        <a:prstGeom prst="rect">
          <a:avLst/>
        </a:prstGeom>
      </xdr:spPr>
    </xdr:pic>
    <xdr:clientData/>
  </xdr:twoCellAnchor>
  <xdr:twoCellAnchor editAs="oneCell">
    <xdr:from>
      <xdr:col>22</xdr:col>
      <xdr:colOff>287219</xdr:colOff>
      <xdr:row>49</xdr:row>
      <xdr:rowOff>86591</xdr:rowOff>
    </xdr:from>
    <xdr:to>
      <xdr:col>26</xdr:col>
      <xdr:colOff>381000</xdr:colOff>
      <xdr:row>61</xdr:row>
      <xdr:rowOff>131617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9810" y="9421091"/>
          <a:ext cx="2518326" cy="2331026"/>
        </a:xfrm>
        <a:prstGeom prst="rect">
          <a:avLst/>
        </a:prstGeom>
      </xdr:spPr>
    </xdr:pic>
    <xdr:clientData/>
  </xdr:twoCellAnchor>
  <xdr:twoCellAnchor editAs="oneCell">
    <xdr:from>
      <xdr:col>17</xdr:col>
      <xdr:colOff>69272</xdr:colOff>
      <xdr:row>48</xdr:row>
      <xdr:rowOff>168782</xdr:rowOff>
    </xdr:from>
    <xdr:to>
      <xdr:col>21</xdr:col>
      <xdr:colOff>310132</xdr:colOff>
      <xdr:row>61</xdr:row>
      <xdr:rowOff>158926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1181" y="9312782"/>
          <a:ext cx="2665406" cy="2466644"/>
        </a:xfrm>
        <a:prstGeom prst="rect">
          <a:avLst/>
        </a:prstGeom>
      </xdr:spPr>
    </xdr:pic>
    <xdr:clientData/>
  </xdr:twoCellAnchor>
  <xdr:twoCellAnchor editAs="oneCell">
    <xdr:from>
      <xdr:col>1</xdr:col>
      <xdr:colOff>9867</xdr:colOff>
      <xdr:row>48</xdr:row>
      <xdr:rowOff>102374</xdr:rowOff>
    </xdr:from>
    <xdr:to>
      <xdr:col>5</xdr:col>
      <xdr:colOff>571499</xdr:colOff>
      <xdr:row>61</xdr:row>
      <xdr:rowOff>88126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594" y="9246374"/>
          <a:ext cx="2986178" cy="2462252"/>
        </a:xfrm>
        <a:prstGeom prst="rect">
          <a:avLst/>
        </a:prstGeom>
      </xdr:spPr>
    </xdr:pic>
    <xdr:clientData/>
  </xdr:twoCellAnchor>
  <xdr:twoCellAnchor editAs="oneCell">
    <xdr:from>
      <xdr:col>11</xdr:col>
      <xdr:colOff>504637</xdr:colOff>
      <xdr:row>66</xdr:row>
      <xdr:rowOff>179319</xdr:rowOff>
    </xdr:from>
    <xdr:to>
      <xdr:col>16</xdr:col>
      <xdr:colOff>80717</xdr:colOff>
      <xdr:row>77</xdr:row>
      <xdr:rowOff>38891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728" y="12752319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22</xdr:col>
      <xdr:colOff>464137</xdr:colOff>
      <xdr:row>67</xdr:row>
      <xdr:rowOff>69546</xdr:rowOff>
    </xdr:from>
    <xdr:to>
      <xdr:col>27</xdr:col>
      <xdr:colOff>40217</xdr:colOff>
      <xdr:row>77</xdr:row>
      <xdr:rowOff>119618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6728" y="12833046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6</xdr:col>
      <xdr:colOff>319727</xdr:colOff>
      <xdr:row>66</xdr:row>
      <xdr:rowOff>81001</xdr:rowOff>
    </xdr:from>
    <xdr:to>
      <xdr:col>10</xdr:col>
      <xdr:colOff>501943</xdr:colOff>
      <xdr:row>76</xdr:row>
      <xdr:rowOff>131073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4136" y="12654001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17</xdr:col>
      <xdr:colOff>261910</xdr:colOff>
      <xdr:row>67</xdr:row>
      <xdr:rowOff>92454</xdr:rowOff>
    </xdr:from>
    <xdr:to>
      <xdr:col>21</xdr:col>
      <xdr:colOff>444126</xdr:colOff>
      <xdr:row>77</xdr:row>
      <xdr:rowOff>142526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3819" y="12855954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1</xdr:col>
      <xdr:colOff>48228</xdr:colOff>
      <xdr:row>66</xdr:row>
      <xdr:rowOff>17319</xdr:rowOff>
    </xdr:from>
    <xdr:to>
      <xdr:col>5</xdr:col>
      <xdr:colOff>230444</xdr:colOff>
      <xdr:row>76</xdr:row>
      <xdr:rowOff>67391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55" y="12590319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22</xdr:col>
      <xdr:colOff>565728</xdr:colOff>
      <xdr:row>80</xdr:row>
      <xdr:rowOff>51955</xdr:rowOff>
    </xdr:from>
    <xdr:to>
      <xdr:col>27</xdr:col>
      <xdr:colOff>204354</xdr:colOff>
      <xdr:row>90</xdr:row>
      <xdr:rowOff>148936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8319" y="15240000"/>
          <a:ext cx="2669308" cy="2001981"/>
        </a:xfrm>
        <a:prstGeom prst="rect">
          <a:avLst/>
        </a:prstGeom>
      </xdr:spPr>
    </xdr:pic>
    <xdr:clientData/>
  </xdr:twoCellAnchor>
  <xdr:twoCellAnchor editAs="oneCell">
    <xdr:from>
      <xdr:col>11</xdr:col>
      <xdr:colOff>473274</xdr:colOff>
      <xdr:row>80</xdr:row>
      <xdr:rowOff>80727</xdr:rowOff>
    </xdr:from>
    <xdr:to>
      <xdr:col>16</xdr:col>
      <xdr:colOff>111900</xdr:colOff>
      <xdr:row>90</xdr:row>
      <xdr:rowOff>177708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8365" y="15268772"/>
          <a:ext cx="2669308" cy="2001981"/>
        </a:xfrm>
        <a:prstGeom prst="rect">
          <a:avLst/>
        </a:prstGeom>
      </xdr:spPr>
    </xdr:pic>
    <xdr:clientData/>
  </xdr:twoCellAnchor>
  <xdr:twoCellAnchor editAs="oneCell">
    <xdr:from>
      <xdr:col>6</xdr:col>
      <xdr:colOff>259772</xdr:colOff>
      <xdr:row>80</xdr:row>
      <xdr:rowOff>27374</xdr:rowOff>
    </xdr:from>
    <xdr:to>
      <xdr:col>10</xdr:col>
      <xdr:colOff>452399</xdr:colOff>
      <xdr:row>90</xdr:row>
      <xdr:rowOff>85254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181" y="15215419"/>
          <a:ext cx="2617173" cy="1962880"/>
        </a:xfrm>
        <a:prstGeom prst="rect">
          <a:avLst/>
        </a:prstGeom>
      </xdr:spPr>
    </xdr:pic>
    <xdr:clientData/>
  </xdr:twoCellAnchor>
  <xdr:twoCellAnchor editAs="oneCell">
    <xdr:from>
      <xdr:col>17</xdr:col>
      <xdr:colOff>305683</xdr:colOff>
      <xdr:row>79</xdr:row>
      <xdr:rowOff>190227</xdr:rowOff>
    </xdr:from>
    <xdr:to>
      <xdr:col>21</xdr:col>
      <xdr:colOff>550445</xdr:colOff>
      <xdr:row>90</xdr:row>
      <xdr:rowOff>96708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592" y="15187772"/>
          <a:ext cx="2669308" cy="2001981"/>
        </a:xfrm>
        <a:prstGeom prst="rect">
          <a:avLst/>
        </a:prstGeom>
      </xdr:spPr>
    </xdr:pic>
    <xdr:clientData/>
  </xdr:twoCellAnchor>
  <xdr:twoCellAnchor editAs="oneCell">
    <xdr:from>
      <xdr:col>0</xdr:col>
      <xdr:colOff>1009866</xdr:colOff>
      <xdr:row>79</xdr:row>
      <xdr:rowOff>115091</xdr:rowOff>
    </xdr:from>
    <xdr:to>
      <xdr:col>5</xdr:col>
      <xdr:colOff>180901</xdr:colOff>
      <xdr:row>90</xdr:row>
      <xdr:rowOff>21572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866" y="15112636"/>
          <a:ext cx="2669308" cy="2001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3"/>
  <sheetViews>
    <sheetView zoomScaleNormal="100" workbookViewId="0">
      <pane xSplit="5" ySplit="2" topLeftCell="Q12" activePane="bottomRight" state="frozen"/>
      <selection pane="topRight" activeCell="F1" sqref="F1"/>
      <selection pane="bottomLeft" activeCell="A2" sqref="A2"/>
      <selection pane="bottomRight" activeCell="V28" sqref="V28:V32"/>
    </sheetView>
  </sheetViews>
  <sheetFormatPr defaultColWidth="8.85546875" defaultRowHeight="15" x14ac:dyDescent="0.25"/>
  <cols>
    <col min="1" max="4" width="8.85546875" style="1"/>
    <col min="5" max="5" width="14.140625" style="1" bestFit="1" customWidth="1"/>
    <col min="6" max="6" width="8" style="1" customWidth="1"/>
    <col min="7" max="7" width="11.5703125" style="1" bestFit="1" customWidth="1"/>
    <col min="8" max="8" width="8.85546875" style="1"/>
    <col min="9" max="9" width="14.5703125" style="1" bestFit="1" customWidth="1"/>
    <col min="10" max="10" width="10" style="1" bestFit="1" customWidth="1"/>
    <col min="11" max="12" width="8.85546875" style="1"/>
    <col min="13" max="13" width="16.28515625" style="1" bestFit="1" customWidth="1"/>
    <col min="14" max="14" width="24.42578125" style="1" bestFit="1" customWidth="1"/>
    <col min="15" max="15" width="11.7109375" style="1" customWidth="1"/>
    <col min="16" max="18" width="8.85546875" style="1"/>
    <col min="19" max="19" width="8.85546875" style="19"/>
    <col min="20" max="20" width="8.85546875" style="1"/>
    <col min="21" max="21" width="13.28515625" style="1" customWidth="1"/>
    <col min="22" max="22" width="14.7109375" style="1" bestFit="1" customWidth="1"/>
    <col min="23" max="23" width="13.7109375" style="1" bestFit="1" customWidth="1"/>
    <col min="24" max="24" width="15.140625" style="1" bestFit="1" customWidth="1"/>
    <col min="25" max="25" width="16.7109375" style="1" customWidth="1"/>
    <col min="26" max="26" width="25" style="1" bestFit="1" customWidth="1"/>
    <col min="27" max="27" width="21.42578125" style="1" bestFit="1" customWidth="1"/>
    <col min="28" max="28" width="14.28515625" style="1" bestFit="1" customWidth="1"/>
    <col min="29" max="29" width="29" style="1" bestFit="1" customWidth="1"/>
    <col min="30" max="30" width="60.5703125" style="1" bestFit="1" customWidth="1"/>
    <col min="31" max="31" width="11.7109375" style="1" customWidth="1"/>
    <col min="32" max="32" width="11.85546875" style="1" customWidth="1"/>
    <col min="33" max="33" width="12.7109375" style="1" customWidth="1"/>
    <col min="34" max="34" width="73" style="1" customWidth="1"/>
    <col min="35" max="35" width="14" style="1" customWidth="1"/>
    <col min="36" max="36" width="19.7109375" style="1" customWidth="1"/>
    <col min="37" max="16384" width="8.85546875" style="1"/>
  </cols>
  <sheetData>
    <row r="1" spans="1:39" ht="21" x14ac:dyDescent="0.35">
      <c r="A1" s="18" t="s">
        <v>0</v>
      </c>
    </row>
    <row r="2" spans="1:39" s="26" customFormat="1" ht="60" thickBot="1" x14ac:dyDescent="0.3">
      <c r="A2" s="20" t="s">
        <v>1</v>
      </c>
      <c r="B2" s="20" t="s">
        <v>2</v>
      </c>
      <c r="C2" s="21" t="s">
        <v>3</v>
      </c>
      <c r="D2" s="22" t="s">
        <v>4</v>
      </c>
      <c r="E2" s="20" t="s">
        <v>5</v>
      </c>
      <c r="F2" s="20" t="s">
        <v>6</v>
      </c>
      <c r="G2" s="15" t="s">
        <v>7</v>
      </c>
      <c r="H2" s="14" t="s">
        <v>8</v>
      </c>
      <c r="I2" s="23" t="s">
        <v>9</v>
      </c>
      <c r="J2" s="24" t="s">
        <v>10</v>
      </c>
      <c r="K2" s="15" t="s">
        <v>11</v>
      </c>
      <c r="L2" s="15" t="s">
        <v>12</v>
      </c>
      <c r="M2" s="24" t="s">
        <v>13</v>
      </c>
      <c r="N2" s="24" t="s">
        <v>14</v>
      </c>
      <c r="O2" s="15" t="s">
        <v>15</v>
      </c>
      <c r="P2" s="15" t="s">
        <v>16</v>
      </c>
      <c r="Q2" s="15" t="s">
        <v>17</v>
      </c>
      <c r="R2" s="15" t="s">
        <v>18</v>
      </c>
      <c r="S2" s="23" t="s">
        <v>19</v>
      </c>
      <c r="T2" s="15" t="s">
        <v>20</v>
      </c>
      <c r="U2" s="22" t="s">
        <v>21</v>
      </c>
      <c r="V2" s="15" t="s">
        <v>22</v>
      </c>
      <c r="W2" s="15" t="s">
        <v>23</v>
      </c>
      <c r="X2" s="14" t="s">
        <v>24</v>
      </c>
      <c r="Y2" s="14" t="s">
        <v>25</v>
      </c>
      <c r="Z2" s="14" t="s">
        <v>26</v>
      </c>
      <c r="AA2" s="14" t="s">
        <v>27</v>
      </c>
      <c r="AB2" s="14" t="s">
        <v>28</v>
      </c>
      <c r="AC2" s="14" t="s">
        <v>29</v>
      </c>
      <c r="AD2" s="14" t="s">
        <v>30</v>
      </c>
      <c r="AE2" s="14" t="s">
        <v>31</v>
      </c>
      <c r="AF2" s="14" t="s">
        <v>32</v>
      </c>
      <c r="AG2" s="20" t="s">
        <v>33</v>
      </c>
      <c r="AH2" s="20" t="s">
        <v>34</v>
      </c>
      <c r="AI2" s="20" t="s">
        <v>35</v>
      </c>
      <c r="AJ2" s="25" t="s">
        <v>36</v>
      </c>
      <c r="AK2" s="25" t="s">
        <v>37</v>
      </c>
      <c r="AL2" s="25"/>
      <c r="AM2" s="25"/>
    </row>
    <row r="3" spans="1:39" s="4" customFormat="1" x14ac:dyDescent="0.25">
      <c r="A3" s="4">
        <v>2017</v>
      </c>
      <c r="B3" s="4">
        <v>1</v>
      </c>
      <c r="C3" s="4">
        <v>25</v>
      </c>
      <c r="D3" s="27">
        <v>0.41875000000000001</v>
      </c>
      <c r="E3" s="4" t="s">
        <v>38</v>
      </c>
      <c r="F3" s="4">
        <v>5</v>
      </c>
      <c r="G3" s="28">
        <v>5.5</v>
      </c>
      <c r="H3" s="4" t="s">
        <v>39</v>
      </c>
      <c r="I3" s="4">
        <v>29.6</v>
      </c>
      <c r="J3" s="4">
        <v>10.3</v>
      </c>
      <c r="K3" s="4">
        <v>83.7</v>
      </c>
      <c r="L3" s="4">
        <v>6.7</v>
      </c>
      <c r="M3" s="4">
        <v>253.8</v>
      </c>
      <c r="N3" s="4">
        <v>415.7</v>
      </c>
      <c r="O3" s="4">
        <v>4.5999999999999996</v>
      </c>
      <c r="P3" s="4">
        <v>7.08</v>
      </c>
      <c r="Q3" s="4">
        <v>7.08</v>
      </c>
      <c r="R3" s="4">
        <v>7.07</v>
      </c>
      <c r="S3" s="29">
        <f t="array" ref="S3">10*LOG(AVERAGE(10^(P3:R3/10)))</f>
        <v>7.076669224439617</v>
      </c>
      <c r="T3" s="4">
        <v>4.5999999999999996</v>
      </c>
      <c r="U3" s="27">
        <v>0.43541666666666662</v>
      </c>
      <c r="V3" s="4">
        <v>201.4</v>
      </c>
      <c r="W3" s="4">
        <v>1413.6</v>
      </c>
      <c r="X3" s="4" t="s">
        <v>40</v>
      </c>
      <c r="Y3" s="4" t="s">
        <v>41</v>
      </c>
      <c r="Z3" s="4" t="s">
        <v>42</v>
      </c>
      <c r="AA3" s="4">
        <v>0</v>
      </c>
      <c r="AB3" s="4" t="s">
        <v>43</v>
      </c>
      <c r="AC3" s="4" t="s">
        <v>43</v>
      </c>
      <c r="AD3" s="4" t="s">
        <v>44</v>
      </c>
      <c r="AE3" s="4">
        <v>0</v>
      </c>
      <c r="AF3" s="4">
        <v>10.8</v>
      </c>
      <c r="AG3" s="4">
        <v>699</v>
      </c>
      <c r="AH3" s="4" t="s">
        <v>45</v>
      </c>
      <c r="AI3" s="4" t="s">
        <v>46</v>
      </c>
      <c r="AJ3" s="4" t="s">
        <v>47</v>
      </c>
      <c r="AK3" s="4" t="s">
        <v>43</v>
      </c>
    </row>
    <row r="4" spans="1:39" s="4" customFormat="1" x14ac:dyDescent="0.25">
      <c r="A4" s="4">
        <v>2017</v>
      </c>
      <c r="B4" s="4">
        <v>1</v>
      </c>
      <c r="C4" s="4">
        <v>25</v>
      </c>
      <c r="D4" s="27">
        <v>0.46875</v>
      </c>
      <c r="E4" s="4" t="s">
        <v>48</v>
      </c>
      <c r="F4" s="4">
        <v>4</v>
      </c>
      <c r="G4" s="28">
        <v>2.2000000000000002</v>
      </c>
      <c r="H4" s="4" t="s">
        <v>39</v>
      </c>
      <c r="I4" s="4">
        <v>20.5</v>
      </c>
      <c r="J4" s="4">
        <v>10.47</v>
      </c>
      <c r="K4" s="4">
        <v>85</v>
      </c>
      <c r="L4" s="4">
        <v>6.3</v>
      </c>
      <c r="M4" s="4">
        <v>202</v>
      </c>
      <c r="N4" s="4">
        <v>335.6</v>
      </c>
      <c r="O4" s="4">
        <v>4.2</v>
      </c>
      <c r="P4" s="4">
        <v>8.19</v>
      </c>
      <c r="Q4" s="4">
        <v>8.17</v>
      </c>
      <c r="R4" s="4">
        <v>8.14</v>
      </c>
      <c r="S4" s="29">
        <f t="array" ref="S4">10*LOG(AVERAGE(10^(P4:R4/10)))</f>
        <v>8.1667152583329923</v>
      </c>
      <c r="T4" s="4">
        <v>4.4000000000000004</v>
      </c>
      <c r="U4" s="27">
        <v>0.47222222222222227</v>
      </c>
      <c r="V4" s="4">
        <v>31.3</v>
      </c>
      <c r="W4" s="4">
        <v>517.20000000000005</v>
      </c>
      <c r="X4" s="4" t="s">
        <v>40</v>
      </c>
      <c r="Y4" s="4" t="s">
        <v>41</v>
      </c>
      <c r="Z4" s="4" t="s">
        <v>49</v>
      </c>
      <c r="AA4" s="4" t="s">
        <v>50</v>
      </c>
      <c r="AB4" s="4" t="s">
        <v>43</v>
      </c>
      <c r="AC4" s="4" t="s">
        <v>43</v>
      </c>
      <c r="AD4" s="4" t="s">
        <v>44</v>
      </c>
      <c r="AE4" s="4">
        <v>0</v>
      </c>
      <c r="AF4" s="4">
        <v>10.8</v>
      </c>
      <c r="AG4" s="4">
        <v>699</v>
      </c>
      <c r="AH4" s="4" t="s">
        <v>39</v>
      </c>
      <c r="AI4" s="4" t="s">
        <v>46</v>
      </c>
      <c r="AJ4" s="4" t="s">
        <v>47</v>
      </c>
      <c r="AK4" s="4" t="s">
        <v>43</v>
      </c>
    </row>
    <row r="5" spans="1:39" s="4" customFormat="1" x14ac:dyDescent="0.25">
      <c r="A5" s="4">
        <v>2017</v>
      </c>
      <c r="B5" s="4">
        <v>1</v>
      </c>
      <c r="C5" s="4">
        <v>25</v>
      </c>
      <c r="D5" s="27">
        <v>0.49791666666666662</v>
      </c>
      <c r="E5" s="4" t="s">
        <v>51</v>
      </c>
      <c r="F5" s="4">
        <v>3</v>
      </c>
      <c r="G5" s="28">
        <v>5.9</v>
      </c>
      <c r="H5" s="4" t="s">
        <v>39</v>
      </c>
      <c r="I5" s="4">
        <v>13.6</v>
      </c>
      <c r="J5" s="4">
        <v>10.25</v>
      </c>
      <c r="K5" s="4">
        <v>83.8</v>
      </c>
      <c r="L5" s="4">
        <v>6.7</v>
      </c>
      <c r="M5" s="4">
        <v>211</v>
      </c>
      <c r="N5" s="4">
        <v>344.1</v>
      </c>
      <c r="O5" s="4">
        <v>4.7</v>
      </c>
      <c r="P5" s="4">
        <v>7.74</v>
      </c>
      <c r="Q5" s="4">
        <v>7.72</v>
      </c>
      <c r="R5" s="4">
        <v>7.73</v>
      </c>
      <c r="S5" s="29">
        <f t="array" ref="S5">10*LOG(AVERAGE(10^(P5:R5/10)))</f>
        <v>7.7300076752802527</v>
      </c>
      <c r="T5" s="4">
        <v>4.8</v>
      </c>
      <c r="U5" s="27">
        <v>0.50416666666666665</v>
      </c>
      <c r="V5" s="4">
        <v>23.5</v>
      </c>
      <c r="W5" s="4">
        <v>344.1</v>
      </c>
      <c r="X5" s="4" t="s">
        <v>40</v>
      </c>
      <c r="Y5" s="4" t="s">
        <v>41</v>
      </c>
      <c r="Z5" s="4" t="s">
        <v>52</v>
      </c>
      <c r="AA5" s="4" t="s">
        <v>53</v>
      </c>
      <c r="AB5" s="4" t="s">
        <v>43</v>
      </c>
      <c r="AC5" s="4" t="s">
        <v>43</v>
      </c>
      <c r="AD5" s="4" t="s">
        <v>44</v>
      </c>
      <c r="AE5" s="4">
        <v>0</v>
      </c>
      <c r="AF5" s="4">
        <v>10.8</v>
      </c>
      <c r="AG5" s="4">
        <v>699</v>
      </c>
      <c r="AH5" s="4" t="s">
        <v>39</v>
      </c>
      <c r="AI5" s="4" t="s">
        <v>46</v>
      </c>
      <c r="AJ5" s="4" t="s">
        <v>47</v>
      </c>
      <c r="AK5" s="4" t="s">
        <v>43</v>
      </c>
    </row>
    <row r="6" spans="1:39" s="4" customFormat="1" x14ac:dyDescent="0.25">
      <c r="A6" s="4">
        <v>2017</v>
      </c>
      <c r="B6" s="4">
        <v>1</v>
      </c>
      <c r="C6" s="4">
        <v>25</v>
      </c>
      <c r="D6" s="27">
        <v>0.52083333333333337</v>
      </c>
      <c r="E6" s="4" t="s">
        <v>54</v>
      </c>
      <c r="F6" s="4">
        <v>2</v>
      </c>
      <c r="G6" s="28">
        <v>5</v>
      </c>
      <c r="H6" s="4" t="s">
        <v>39</v>
      </c>
      <c r="I6" s="4">
        <v>16.3</v>
      </c>
      <c r="J6" s="4">
        <v>10.49</v>
      </c>
      <c r="K6" s="4">
        <v>85.8</v>
      </c>
      <c r="L6" s="4">
        <v>6.7</v>
      </c>
      <c r="M6" s="4">
        <v>216</v>
      </c>
      <c r="N6" s="4">
        <v>352.7</v>
      </c>
      <c r="O6" s="4" t="s">
        <v>39</v>
      </c>
      <c r="P6" s="4">
        <v>7.3</v>
      </c>
      <c r="Q6" s="4">
        <v>7.25</v>
      </c>
      <c r="R6" s="4">
        <v>7.23</v>
      </c>
      <c r="S6" s="29">
        <f t="array" ref="S6">10*LOG(AVERAGE(10^(P6:R6/10)))</f>
        <v>7.260099884150403</v>
      </c>
      <c r="T6" s="4">
        <v>5</v>
      </c>
      <c r="U6" s="27">
        <v>0.52222222222222225</v>
      </c>
      <c r="V6" s="4">
        <v>17.100000000000001</v>
      </c>
      <c r="W6" s="4">
        <v>275.5</v>
      </c>
      <c r="X6" s="4" t="s">
        <v>40</v>
      </c>
      <c r="Y6" s="4" t="s">
        <v>41</v>
      </c>
      <c r="Z6" s="4" t="s">
        <v>52</v>
      </c>
      <c r="AA6" s="4" t="s">
        <v>55</v>
      </c>
      <c r="AB6" s="4" t="s">
        <v>43</v>
      </c>
      <c r="AC6" s="4" t="s">
        <v>43</v>
      </c>
      <c r="AD6" s="4" t="s">
        <v>56</v>
      </c>
      <c r="AE6" s="4">
        <v>0</v>
      </c>
      <c r="AF6" s="4">
        <v>10.8</v>
      </c>
      <c r="AG6" s="4">
        <v>699</v>
      </c>
      <c r="AH6" s="4" t="s">
        <v>39</v>
      </c>
      <c r="AI6" s="4" t="s">
        <v>46</v>
      </c>
      <c r="AJ6" s="4" t="s">
        <v>47</v>
      </c>
      <c r="AK6" s="4" t="s">
        <v>43</v>
      </c>
    </row>
    <row r="7" spans="1:39" s="4" customFormat="1" x14ac:dyDescent="0.25">
      <c r="A7" s="4">
        <v>2017</v>
      </c>
      <c r="B7" s="4">
        <v>1</v>
      </c>
      <c r="C7" s="4">
        <v>25</v>
      </c>
      <c r="D7" s="27">
        <v>0.54652777777777783</v>
      </c>
      <c r="E7" s="4" t="s">
        <v>57</v>
      </c>
      <c r="F7" s="4">
        <v>1</v>
      </c>
      <c r="G7" s="28">
        <v>2.2000000000000002</v>
      </c>
      <c r="H7" s="4" t="s">
        <v>39</v>
      </c>
      <c r="I7" s="4">
        <v>11.08</v>
      </c>
      <c r="J7" s="4">
        <v>11.33</v>
      </c>
      <c r="K7" s="4">
        <v>89.6</v>
      </c>
      <c r="L7" s="4">
        <v>5.5</v>
      </c>
      <c r="M7" s="4">
        <v>190.2</v>
      </c>
      <c r="N7" s="4">
        <v>321.3</v>
      </c>
      <c r="O7" s="4">
        <v>3.6</v>
      </c>
      <c r="P7" s="4">
        <v>7.17</v>
      </c>
      <c r="Q7" s="4">
        <v>7.13</v>
      </c>
      <c r="R7" s="4">
        <v>7.12</v>
      </c>
      <c r="S7" s="29">
        <f t="array" ref="S7">10*LOG(AVERAGE(10^(P7:R7/10)))</f>
        <v>7.1400537798378281</v>
      </c>
      <c r="T7" s="4">
        <v>4.5</v>
      </c>
      <c r="U7" s="27">
        <v>0.54999999999999993</v>
      </c>
      <c r="V7" s="4">
        <v>3.1</v>
      </c>
      <c r="W7" s="4">
        <v>151.5</v>
      </c>
      <c r="X7" s="4" t="s">
        <v>58</v>
      </c>
      <c r="Y7" s="4" t="s">
        <v>41</v>
      </c>
      <c r="Z7" s="4" t="s">
        <v>52</v>
      </c>
      <c r="AA7" s="4" t="s">
        <v>59</v>
      </c>
      <c r="AB7" s="4" t="s">
        <v>43</v>
      </c>
      <c r="AC7" s="4" t="s">
        <v>43</v>
      </c>
      <c r="AD7" s="4" t="s">
        <v>44</v>
      </c>
      <c r="AE7" s="4">
        <v>0</v>
      </c>
      <c r="AF7" s="4">
        <v>10.8</v>
      </c>
      <c r="AG7" s="4">
        <v>699</v>
      </c>
      <c r="AH7" s="4" t="s">
        <v>39</v>
      </c>
      <c r="AI7" s="4" t="s">
        <v>46</v>
      </c>
      <c r="AJ7" s="4" t="s">
        <v>47</v>
      </c>
      <c r="AK7" s="4" t="s">
        <v>43</v>
      </c>
    </row>
    <row r="8" spans="1:39" s="4" customFormat="1" x14ac:dyDescent="0.25">
      <c r="A8" s="4">
        <v>2017</v>
      </c>
      <c r="B8" s="4">
        <v>2</v>
      </c>
      <c r="C8" s="4">
        <v>28</v>
      </c>
      <c r="D8" s="27">
        <v>0.43194444444444446</v>
      </c>
      <c r="E8" s="4" t="s">
        <v>38</v>
      </c>
      <c r="F8" s="4">
        <v>5</v>
      </c>
      <c r="G8" s="28">
        <v>14.1</v>
      </c>
      <c r="H8" s="4">
        <v>880</v>
      </c>
      <c r="I8" s="4">
        <v>26.5</v>
      </c>
      <c r="J8" s="4">
        <v>8.98</v>
      </c>
      <c r="K8" s="4">
        <v>80.5</v>
      </c>
      <c r="L8" s="4">
        <v>10.4</v>
      </c>
      <c r="M8" s="4">
        <v>242.4</v>
      </c>
      <c r="N8" s="4">
        <v>354.2</v>
      </c>
      <c r="O8" s="4">
        <v>8.5</v>
      </c>
      <c r="P8" s="4">
        <v>8.01</v>
      </c>
      <c r="Q8" s="4">
        <v>8.01</v>
      </c>
      <c r="R8" s="4">
        <v>8</v>
      </c>
      <c r="S8" s="29">
        <f t="array" ref="S8">10*LOG(AVERAGE(10^(P8:R8/10)))</f>
        <v>8.0066692244396158</v>
      </c>
      <c r="T8" s="4">
        <v>8.3000000000000007</v>
      </c>
      <c r="U8" s="27">
        <v>0.44236111111111115</v>
      </c>
      <c r="V8" s="4">
        <v>178.5</v>
      </c>
      <c r="W8" s="4">
        <v>1553.1</v>
      </c>
      <c r="X8" s="4" t="s">
        <v>40</v>
      </c>
      <c r="Y8" s="4" t="s">
        <v>41</v>
      </c>
      <c r="Z8" s="4" t="s">
        <v>60</v>
      </c>
      <c r="AA8" s="4">
        <v>15</v>
      </c>
      <c r="AB8" s="4" t="s">
        <v>43</v>
      </c>
      <c r="AC8" s="4" t="s">
        <v>43</v>
      </c>
      <c r="AD8" s="4" t="s">
        <v>61</v>
      </c>
      <c r="AF8" s="4" t="s">
        <v>39</v>
      </c>
      <c r="AG8" s="4">
        <v>936</v>
      </c>
      <c r="AH8" s="4" t="s">
        <v>62</v>
      </c>
      <c r="AI8" s="4" t="s">
        <v>63</v>
      </c>
      <c r="AJ8" s="4" t="s">
        <v>64</v>
      </c>
      <c r="AK8" s="4" t="s">
        <v>43</v>
      </c>
    </row>
    <row r="9" spans="1:39" s="4" customFormat="1" x14ac:dyDescent="0.25">
      <c r="A9" s="4">
        <v>2017</v>
      </c>
      <c r="B9" s="4">
        <v>2</v>
      </c>
      <c r="C9" s="4">
        <v>28</v>
      </c>
      <c r="D9" s="27">
        <v>0.47291666666666665</v>
      </c>
      <c r="E9" s="4" t="s">
        <v>48</v>
      </c>
      <c r="F9" s="4">
        <v>4</v>
      </c>
      <c r="G9" s="28">
        <v>14</v>
      </c>
      <c r="H9" s="4">
        <v>880</v>
      </c>
      <c r="I9" s="4">
        <v>22.5</v>
      </c>
      <c r="J9" s="4">
        <v>9.02</v>
      </c>
      <c r="K9" s="4">
        <v>81.5</v>
      </c>
      <c r="L9" s="4">
        <v>10.9</v>
      </c>
      <c r="M9" s="4">
        <v>203.5</v>
      </c>
      <c r="N9" s="4">
        <v>292.7</v>
      </c>
      <c r="O9" s="4">
        <v>9</v>
      </c>
      <c r="P9" s="4">
        <v>8.3800000000000008</v>
      </c>
      <c r="Q9" s="4">
        <v>8.3699999999999992</v>
      </c>
      <c r="R9" s="4">
        <v>8.3699999999999992</v>
      </c>
      <c r="S9" s="29">
        <f t="array" ref="S9">10*LOG(AVERAGE(10^(P9:R9/10)))</f>
        <v>8.373335892415394</v>
      </c>
      <c r="T9" s="4">
        <v>8.9</v>
      </c>
      <c r="U9" s="27">
        <v>0.47847222222222219</v>
      </c>
      <c r="V9" s="4">
        <v>21.1</v>
      </c>
      <c r="W9" s="4">
        <v>547.5</v>
      </c>
      <c r="X9" s="4" t="s">
        <v>40</v>
      </c>
      <c r="Y9" s="4" t="s">
        <v>41</v>
      </c>
      <c r="Z9" s="4" t="s">
        <v>65</v>
      </c>
      <c r="AA9" s="4" t="s">
        <v>66</v>
      </c>
      <c r="AB9" s="4" t="s">
        <v>43</v>
      </c>
      <c r="AC9" s="4" t="s">
        <v>43</v>
      </c>
      <c r="AD9" s="4" t="s">
        <v>61</v>
      </c>
      <c r="AF9" s="4" t="s">
        <v>39</v>
      </c>
      <c r="AG9" s="4">
        <v>936</v>
      </c>
      <c r="AH9" s="4" t="s">
        <v>67</v>
      </c>
      <c r="AI9" s="4" t="s">
        <v>63</v>
      </c>
      <c r="AJ9" s="4" t="s">
        <v>64</v>
      </c>
      <c r="AK9" s="4" t="s">
        <v>43</v>
      </c>
    </row>
    <row r="10" spans="1:39" s="4" customFormat="1" x14ac:dyDescent="0.25">
      <c r="A10" s="4">
        <v>2017</v>
      </c>
      <c r="B10" s="4">
        <v>2</v>
      </c>
      <c r="C10" s="4">
        <v>28</v>
      </c>
      <c r="D10" s="27">
        <v>0.51041666666666663</v>
      </c>
      <c r="E10" s="4" t="s">
        <v>51</v>
      </c>
      <c r="F10" s="4">
        <v>3</v>
      </c>
      <c r="G10" s="28">
        <v>11.3</v>
      </c>
      <c r="H10" s="4">
        <v>880</v>
      </c>
      <c r="I10" s="4">
        <v>20</v>
      </c>
      <c r="J10" s="4">
        <v>9.0399999999999991</v>
      </c>
      <c r="K10" s="4">
        <v>82.6</v>
      </c>
      <c r="L10" s="4">
        <v>11.2</v>
      </c>
      <c r="M10" s="4">
        <v>213</v>
      </c>
      <c r="N10" s="4">
        <v>307.2</v>
      </c>
      <c r="O10" s="4">
        <v>9.3000000000000007</v>
      </c>
      <c r="P10" s="4">
        <v>8.34</v>
      </c>
      <c r="Q10" s="4">
        <v>8.34</v>
      </c>
      <c r="R10" s="4">
        <v>8.33</v>
      </c>
      <c r="S10" s="29">
        <f t="array" ref="S10">10*LOG(AVERAGE(10^(P10:R10/10)))</f>
        <v>8.3366692244396177</v>
      </c>
      <c r="T10" s="4">
        <v>9.1</v>
      </c>
      <c r="U10" s="27">
        <v>0.51458333333333328</v>
      </c>
      <c r="V10" s="4">
        <v>29.4</v>
      </c>
      <c r="W10" s="4">
        <v>416</v>
      </c>
      <c r="X10" s="4" t="s">
        <v>40</v>
      </c>
      <c r="Y10" s="4" t="s">
        <v>41</v>
      </c>
      <c r="Z10" s="4" t="s">
        <v>68</v>
      </c>
      <c r="AA10" s="4" t="s">
        <v>69</v>
      </c>
      <c r="AB10" s="4" t="s">
        <v>43</v>
      </c>
      <c r="AC10" s="4" t="s">
        <v>43</v>
      </c>
      <c r="AD10" s="4" t="s">
        <v>61</v>
      </c>
      <c r="AF10" s="4" t="s">
        <v>39</v>
      </c>
      <c r="AG10" s="4">
        <v>936</v>
      </c>
      <c r="AH10" s="4" t="s">
        <v>70</v>
      </c>
      <c r="AI10" s="4" t="s">
        <v>63</v>
      </c>
      <c r="AJ10" s="4" t="s">
        <v>64</v>
      </c>
      <c r="AK10" s="4" t="s">
        <v>43</v>
      </c>
    </row>
    <row r="11" spans="1:39" s="4" customFormat="1" x14ac:dyDescent="0.25">
      <c r="A11" s="4">
        <v>2017</v>
      </c>
      <c r="B11" s="4">
        <v>2</v>
      </c>
      <c r="C11" s="4">
        <v>28</v>
      </c>
      <c r="D11" s="27">
        <v>0.53055555555555556</v>
      </c>
      <c r="E11" s="4" t="s">
        <v>54</v>
      </c>
      <c r="F11" s="4">
        <v>2</v>
      </c>
      <c r="G11" s="28">
        <v>12.3</v>
      </c>
      <c r="H11" s="4">
        <v>880</v>
      </c>
      <c r="I11" s="4">
        <v>16</v>
      </c>
      <c r="J11" s="4">
        <v>9.19</v>
      </c>
      <c r="K11" s="4">
        <v>82.1</v>
      </c>
      <c r="L11" s="4">
        <v>10.5</v>
      </c>
      <c r="M11" s="4">
        <v>212.5</v>
      </c>
      <c r="N11" s="4">
        <v>309.60000000000002</v>
      </c>
      <c r="O11" s="4">
        <v>8.6</v>
      </c>
      <c r="P11" s="4">
        <v>8.23</v>
      </c>
      <c r="Q11" s="4">
        <v>8.24</v>
      </c>
      <c r="R11" s="4">
        <v>8.24</v>
      </c>
      <c r="S11" s="29">
        <f t="array" ref="S11">10*LOG(AVERAGE(10^(P11:R11/10)))</f>
        <v>8.2366692244396162</v>
      </c>
      <c r="T11" s="4">
        <v>8.6</v>
      </c>
      <c r="U11" s="27">
        <v>0.53541666666666665</v>
      </c>
      <c r="V11" s="4">
        <v>13.4</v>
      </c>
      <c r="W11" s="4">
        <v>517.20000000000005</v>
      </c>
      <c r="X11" s="4" t="s">
        <v>40</v>
      </c>
      <c r="Y11" s="4" t="s">
        <v>41</v>
      </c>
      <c r="Z11" s="4" t="s">
        <v>71</v>
      </c>
      <c r="AA11" s="4">
        <v>0</v>
      </c>
      <c r="AB11" s="4" t="s">
        <v>43</v>
      </c>
      <c r="AC11" s="4" t="s">
        <v>43</v>
      </c>
      <c r="AD11" s="4" t="s">
        <v>61</v>
      </c>
      <c r="AF11" s="4" t="s">
        <v>39</v>
      </c>
      <c r="AG11" s="4">
        <v>936</v>
      </c>
      <c r="AH11" s="4" t="s">
        <v>39</v>
      </c>
      <c r="AI11" s="4" t="s">
        <v>63</v>
      </c>
      <c r="AJ11" s="4" t="s">
        <v>64</v>
      </c>
      <c r="AK11" s="4" t="s">
        <v>43</v>
      </c>
    </row>
    <row r="12" spans="1:39" s="4" customFormat="1" x14ac:dyDescent="0.25">
      <c r="A12" s="4">
        <v>2017</v>
      </c>
      <c r="B12" s="4">
        <v>2</v>
      </c>
      <c r="C12" s="4">
        <v>28</v>
      </c>
      <c r="D12" s="27">
        <v>0.5625</v>
      </c>
      <c r="E12" s="4" t="s">
        <v>57</v>
      </c>
      <c r="F12" s="4">
        <v>1</v>
      </c>
      <c r="G12" s="28">
        <v>19</v>
      </c>
      <c r="H12" s="4">
        <v>880</v>
      </c>
      <c r="I12" s="4">
        <v>16.7</v>
      </c>
      <c r="J12" s="4">
        <v>9.36</v>
      </c>
      <c r="K12" s="4">
        <v>83.3</v>
      </c>
      <c r="L12" s="4">
        <v>10.1</v>
      </c>
      <c r="M12" s="4">
        <v>192.6</v>
      </c>
      <c r="N12" s="4">
        <v>283.39999999999998</v>
      </c>
      <c r="O12" s="4">
        <v>8.1999999999999993</v>
      </c>
      <c r="P12" s="4">
        <v>8.25</v>
      </c>
      <c r="Q12" s="4">
        <v>8.23</v>
      </c>
      <c r="R12" s="4">
        <v>8.25</v>
      </c>
      <c r="S12" s="29">
        <f t="array" ref="S12">10*LOG(AVERAGE(10^(P12:R12/10)))</f>
        <v>8.243343561802396</v>
      </c>
      <c r="T12" s="4">
        <v>8.1</v>
      </c>
      <c r="U12" s="27">
        <v>0.56527777777777777</v>
      </c>
      <c r="V12" s="4">
        <v>4.0999999999999996</v>
      </c>
      <c r="W12" s="4">
        <v>344.8</v>
      </c>
      <c r="X12" s="4" t="s">
        <v>40</v>
      </c>
      <c r="Y12" s="4" t="s">
        <v>41</v>
      </c>
      <c r="Z12" s="4" t="s">
        <v>72</v>
      </c>
      <c r="AA12" s="4">
        <v>0</v>
      </c>
      <c r="AB12" s="4" t="s">
        <v>43</v>
      </c>
      <c r="AC12" s="4" t="s">
        <v>43</v>
      </c>
      <c r="AD12" s="4" t="s">
        <v>61</v>
      </c>
      <c r="AF12" s="4" t="s">
        <v>39</v>
      </c>
      <c r="AG12" s="4">
        <v>936</v>
      </c>
      <c r="AH12" s="4" t="s">
        <v>73</v>
      </c>
      <c r="AI12" s="4" t="s">
        <v>63</v>
      </c>
      <c r="AJ12" s="4" t="s">
        <v>64</v>
      </c>
      <c r="AK12" s="4" t="s">
        <v>43</v>
      </c>
    </row>
    <row r="13" spans="1:39" x14ac:dyDescent="0.25">
      <c r="A13" s="4">
        <v>2017</v>
      </c>
      <c r="B13" s="4">
        <v>3</v>
      </c>
      <c r="C13" s="4">
        <v>29</v>
      </c>
      <c r="D13" s="30">
        <v>0.44444444444444442</v>
      </c>
      <c r="E13" s="4" t="s">
        <v>38</v>
      </c>
      <c r="F13" s="4">
        <v>5</v>
      </c>
      <c r="G13" s="28">
        <v>13.6</v>
      </c>
      <c r="H13" s="4">
        <v>855</v>
      </c>
      <c r="I13" s="4">
        <v>50.8</v>
      </c>
      <c r="J13" s="4">
        <v>7.93</v>
      </c>
      <c r="K13" s="4">
        <v>75</v>
      </c>
      <c r="L13" s="4">
        <v>13.2</v>
      </c>
      <c r="M13" s="4">
        <v>295.8</v>
      </c>
      <c r="N13" s="4">
        <v>263.5</v>
      </c>
      <c r="O13" s="4">
        <v>11.3</v>
      </c>
      <c r="P13" s="4">
        <v>8.0500000000000007</v>
      </c>
      <c r="Q13" s="4">
        <v>8.0299999999999994</v>
      </c>
      <c r="R13" s="4">
        <v>8.02</v>
      </c>
      <c r="S13" s="19">
        <f t="array" ref="S13">10*LOG(AVERAGE(10^(P13:R13/10)))</f>
        <v>8.0333512488555723</v>
      </c>
      <c r="T13" s="4">
        <v>11.5</v>
      </c>
      <c r="U13" s="30">
        <v>0.45208333333333334</v>
      </c>
      <c r="V13" s="4">
        <v>57.3</v>
      </c>
      <c r="W13" s="1" t="s">
        <v>74</v>
      </c>
      <c r="X13" s="4" t="s">
        <v>40</v>
      </c>
      <c r="Y13" s="4" t="s">
        <v>41</v>
      </c>
      <c r="Z13" s="4" t="s">
        <v>75</v>
      </c>
      <c r="AA13" s="1" t="s">
        <v>76</v>
      </c>
      <c r="AB13" s="4" t="s">
        <v>43</v>
      </c>
      <c r="AC13" s="4" t="s">
        <v>43</v>
      </c>
      <c r="AD13" s="4" t="s">
        <v>77</v>
      </c>
      <c r="AE13" s="4">
        <v>-0.2</v>
      </c>
      <c r="AF13" s="1">
        <v>2.4</v>
      </c>
      <c r="AG13" s="4">
        <v>3760</v>
      </c>
      <c r="AH13" s="4" t="s">
        <v>78</v>
      </c>
      <c r="AI13" s="4" t="s">
        <v>63</v>
      </c>
      <c r="AJ13" s="4" t="s">
        <v>79</v>
      </c>
      <c r="AK13" s="4" t="s">
        <v>43</v>
      </c>
    </row>
    <row r="14" spans="1:39" x14ac:dyDescent="0.25">
      <c r="A14" s="4">
        <v>2017</v>
      </c>
      <c r="B14" s="4">
        <v>3</v>
      </c>
      <c r="C14" s="4">
        <v>29</v>
      </c>
      <c r="D14" s="30">
        <v>0.49444444444444446</v>
      </c>
      <c r="E14" s="4" t="s">
        <v>48</v>
      </c>
      <c r="F14" s="4">
        <v>4</v>
      </c>
      <c r="G14" s="31">
        <v>13.6</v>
      </c>
      <c r="H14" s="4">
        <v>855</v>
      </c>
      <c r="I14" s="4">
        <v>43</v>
      </c>
      <c r="J14" s="4">
        <v>8.0299999999999994</v>
      </c>
      <c r="K14" s="4">
        <v>76.5</v>
      </c>
      <c r="L14" s="4">
        <v>13.1</v>
      </c>
      <c r="M14" s="4">
        <v>177.8</v>
      </c>
      <c r="N14" s="4">
        <v>241.7</v>
      </c>
      <c r="O14" s="4">
        <v>11.1</v>
      </c>
      <c r="P14" s="4">
        <v>8.08</v>
      </c>
      <c r="Q14" s="4">
        <v>8.08</v>
      </c>
      <c r="R14" s="4">
        <v>8.07</v>
      </c>
      <c r="S14" s="19">
        <f t="array" ref="S14">10*LOG(AVERAGE(10^(P14:R14/10)))</f>
        <v>8.0766692244396161</v>
      </c>
      <c r="T14" s="4">
        <v>11.3</v>
      </c>
      <c r="U14" s="30">
        <v>0.4993055555555555</v>
      </c>
      <c r="V14" s="4">
        <v>42.6</v>
      </c>
      <c r="W14" s="4">
        <v>2419.6</v>
      </c>
      <c r="X14" s="4" t="s">
        <v>40</v>
      </c>
      <c r="Y14" s="4" t="s">
        <v>41</v>
      </c>
      <c r="Z14" s="4" t="s">
        <v>75</v>
      </c>
      <c r="AA14" s="1" t="s">
        <v>55</v>
      </c>
      <c r="AB14" s="4" t="s">
        <v>43</v>
      </c>
      <c r="AC14" s="4" t="s">
        <v>43</v>
      </c>
      <c r="AD14" s="4" t="s">
        <v>77</v>
      </c>
      <c r="AE14" s="4">
        <v>-0.2</v>
      </c>
      <c r="AF14" s="1">
        <v>2.4</v>
      </c>
      <c r="AG14" s="4">
        <v>3760</v>
      </c>
      <c r="AH14" s="1" t="s">
        <v>80</v>
      </c>
      <c r="AI14" s="4" t="s">
        <v>63</v>
      </c>
      <c r="AJ14" s="4" t="s">
        <v>79</v>
      </c>
      <c r="AK14" s="4" t="s">
        <v>43</v>
      </c>
    </row>
    <row r="15" spans="1:39" x14ac:dyDescent="0.25">
      <c r="A15" s="4">
        <v>2017</v>
      </c>
      <c r="B15" s="4">
        <v>3</v>
      </c>
      <c r="C15" s="4">
        <v>29</v>
      </c>
      <c r="D15" s="30">
        <v>0.52500000000000002</v>
      </c>
      <c r="E15" s="4" t="s">
        <v>51</v>
      </c>
      <c r="F15" s="4">
        <v>3</v>
      </c>
      <c r="G15" s="31">
        <v>20.100000000000001</v>
      </c>
      <c r="H15" s="4">
        <v>855</v>
      </c>
      <c r="I15" s="4">
        <v>46.8</v>
      </c>
      <c r="J15" s="4">
        <v>8.17</v>
      </c>
      <c r="K15" s="4">
        <v>78.3</v>
      </c>
      <c r="L15" s="4">
        <v>13.4</v>
      </c>
      <c r="M15" s="4">
        <v>180.4</v>
      </c>
      <c r="N15" s="4">
        <v>243</v>
      </c>
      <c r="O15" s="4">
        <v>11.4</v>
      </c>
      <c r="P15" s="4">
        <v>8.0299999999999994</v>
      </c>
      <c r="Q15" s="4">
        <v>8.02</v>
      </c>
      <c r="R15" s="4">
        <v>8.0399999999999991</v>
      </c>
      <c r="S15" s="19">
        <f t="array" ref="S15">10*LOG(AVERAGE(10^(P15:R15/10)))</f>
        <v>8.0300076752802525</v>
      </c>
      <c r="T15" s="4">
        <v>11.3</v>
      </c>
      <c r="U15" s="30">
        <v>0.53055555555555556</v>
      </c>
      <c r="V15" s="4">
        <v>39.5</v>
      </c>
      <c r="W15" s="4">
        <v>2419.6</v>
      </c>
      <c r="X15" s="4" t="s">
        <v>81</v>
      </c>
      <c r="Y15" s="4" t="s">
        <v>41</v>
      </c>
      <c r="Z15" s="4" t="s">
        <v>75</v>
      </c>
      <c r="AA15" s="1">
        <v>0</v>
      </c>
      <c r="AB15" s="4" t="s">
        <v>43</v>
      </c>
      <c r="AC15" s="4" t="s">
        <v>43</v>
      </c>
      <c r="AD15" s="4" t="s">
        <v>77</v>
      </c>
      <c r="AE15" s="4">
        <v>-0.2</v>
      </c>
      <c r="AF15" s="1">
        <v>2.4</v>
      </c>
      <c r="AG15" s="4">
        <v>3760</v>
      </c>
      <c r="AH15" s="4" t="s">
        <v>82</v>
      </c>
      <c r="AI15" s="4" t="s">
        <v>63</v>
      </c>
      <c r="AJ15" s="4" t="s">
        <v>79</v>
      </c>
      <c r="AK15" s="4" t="s">
        <v>43</v>
      </c>
    </row>
    <row r="16" spans="1:39" x14ac:dyDescent="0.25">
      <c r="A16" s="4">
        <v>2017</v>
      </c>
      <c r="B16" s="4">
        <v>3</v>
      </c>
      <c r="C16" s="4">
        <v>29</v>
      </c>
      <c r="D16" s="30">
        <v>0.55277777777777781</v>
      </c>
      <c r="E16" s="4" t="s">
        <v>54</v>
      </c>
      <c r="F16" s="4">
        <v>2</v>
      </c>
      <c r="G16" s="31">
        <v>18.5</v>
      </c>
      <c r="H16" s="4">
        <v>855</v>
      </c>
      <c r="I16" s="4">
        <v>41.6</v>
      </c>
      <c r="J16" s="4">
        <v>8.4</v>
      </c>
      <c r="K16" s="4">
        <v>80.400000000000006</v>
      </c>
      <c r="L16" s="4">
        <v>13.4</v>
      </c>
      <c r="M16" s="4">
        <v>181.2</v>
      </c>
      <c r="N16" s="4">
        <v>244.9</v>
      </c>
      <c r="O16" s="4">
        <v>11.4</v>
      </c>
      <c r="P16" s="4">
        <v>8.0500000000000007</v>
      </c>
      <c r="Q16" s="4">
        <v>8.0399999999999991</v>
      </c>
      <c r="R16" s="4">
        <v>8.0399999999999991</v>
      </c>
      <c r="S16" s="19">
        <f t="array" ref="S16">10*LOG(AVERAGE(10^(P16:R16/10)))</f>
        <v>8.0433358924153922</v>
      </c>
      <c r="T16" s="4">
        <v>11.8</v>
      </c>
      <c r="U16" s="30">
        <v>0.55833333333333335</v>
      </c>
      <c r="V16" s="4">
        <v>27.2</v>
      </c>
      <c r="W16" s="1" t="s">
        <v>74</v>
      </c>
      <c r="X16" s="4" t="s">
        <v>81</v>
      </c>
      <c r="Y16" s="4" t="s">
        <v>83</v>
      </c>
      <c r="Z16" s="4" t="s">
        <v>84</v>
      </c>
      <c r="AA16" s="1">
        <v>0</v>
      </c>
      <c r="AB16" s="4" t="s">
        <v>43</v>
      </c>
      <c r="AC16" s="4" t="s">
        <v>43</v>
      </c>
      <c r="AD16" s="4" t="s">
        <v>77</v>
      </c>
      <c r="AE16" s="4">
        <v>-0.2</v>
      </c>
      <c r="AF16" s="1">
        <v>2.4</v>
      </c>
      <c r="AG16" s="4">
        <v>3760</v>
      </c>
      <c r="AH16" s="4" t="s">
        <v>85</v>
      </c>
      <c r="AI16" s="4" t="s">
        <v>63</v>
      </c>
      <c r="AJ16" s="4" t="s">
        <v>79</v>
      </c>
      <c r="AK16" s="4" t="s">
        <v>43</v>
      </c>
    </row>
    <row r="17" spans="1:37" x14ac:dyDescent="0.25">
      <c r="A17" s="4">
        <v>2017</v>
      </c>
      <c r="B17" s="4">
        <v>3</v>
      </c>
      <c r="C17" s="4">
        <v>29</v>
      </c>
      <c r="D17" s="30">
        <v>0.58333333333333337</v>
      </c>
      <c r="E17" s="4" t="s">
        <v>57</v>
      </c>
      <c r="F17" s="4">
        <v>1</v>
      </c>
      <c r="G17" s="28">
        <v>23.6</v>
      </c>
      <c r="H17" s="4">
        <v>855</v>
      </c>
      <c r="I17" s="4">
        <v>39.799999999999997</v>
      </c>
      <c r="J17" s="4">
        <v>8.4700000000000006</v>
      </c>
      <c r="K17" s="4">
        <v>81.5</v>
      </c>
      <c r="L17" s="1">
        <v>13.6</v>
      </c>
      <c r="M17" s="4">
        <v>180.6</v>
      </c>
      <c r="N17" s="4">
        <v>242.5</v>
      </c>
      <c r="O17" s="4">
        <v>11.6</v>
      </c>
      <c r="P17" s="4">
        <v>8.07</v>
      </c>
      <c r="Q17" s="4">
        <v>8.07</v>
      </c>
      <c r="R17" s="4">
        <v>8.07</v>
      </c>
      <c r="S17" s="19">
        <f t="array" ref="S17">10*LOG(AVERAGE(10^(P17:R17/10)))</f>
        <v>8.0700000000000021</v>
      </c>
      <c r="T17" s="4">
        <v>11.7</v>
      </c>
      <c r="U17" s="30">
        <v>0.59166666666666667</v>
      </c>
      <c r="V17" s="4">
        <v>21.8</v>
      </c>
      <c r="W17" s="4">
        <v>2419.6</v>
      </c>
      <c r="X17" s="4" t="s">
        <v>81</v>
      </c>
      <c r="Y17" s="4" t="s">
        <v>41</v>
      </c>
      <c r="Z17" s="4" t="s">
        <v>86</v>
      </c>
      <c r="AA17" s="1">
        <v>0</v>
      </c>
      <c r="AB17" s="4" t="s">
        <v>43</v>
      </c>
      <c r="AC17" s="4" t="s">
        <v>43</v>
      </c>
      <c r="AD17" s="4" t="s">
        <v>77</v>
      </c>
      <c r="AE17" s="4">
        <v>-0.2</v>
      </c>
      <c r="AF17" s="1">
        <v>2.4</v>
      </c>
      <c r="AG17" s="4">
        <v>3760</v>
      </c>
      <c r="AH17" s="4" t="s">
        <v>39</v>
      </c>
      <c r="AI17" s="4" t="s">
        <v>63</v>
      </c>
      <c r="AJ17" s="4" t="s">
        <v>79</v>
      </c>
      <c r="AK17" s="4" t="s">
        <v>43</v>
      </c>
    </row>
    <row r="18" spans="1:37" x14ac:dyDescent="0.25">
      <c r="A18" s="4">
        <v>2017</v>
      </c>
      <c r="B18" s="4">
        <v>4</v>
      </c>
      <c r="C18" s="4">
        <v>24</v>
      </c>
      <c r="D18" s="30">
        <v>0.4236111111111111</v>
      </c>
      <c r="E18" s="4" t="s">
        <v>38</v>
      </c>
      <c r="F18" s="4">
        <v>5</v>
      </c>
      <c r="G18" s="28">
        <v>22.2</v>
      </c>
      <c r="H18" s="16">
        <v>850</v>
      </c>
      <c r="I18" s="16">
        <v>67.3</v>
      </c>
      <c r="J18" s="16">
        <v>6.98</v>
      </c>
      <c r="K18" s="16">
        <v>72.099999999999994</v>
      </c>
      <c r="L18" s="16">
        <v>16.899999999999999</v>
      </c>
      <c r="M18" s="16">
        <v>210.6</v>
      </c>
      <c r="N18" s="16">
        <v>261.3</v>
      </c>
      <c r="O18" s="16">
        <v>14.9</v>
      </c>
      <c r="P18" s="16">
        <v>8.0500000000000007</v>
      </c>
      <c r="Q18" s="16">
        <v>8.0399999999999991</v>
      </c>
      <c r="R18" s="16">
        <v>8.0399999999999991</v>
      </c>
      <c r="S18" s="19">
        <f t="array" ref="S18">10*LOG(AVERAGE(10^(P18:R18/10)))</f>
        <v>8.0433358924153922</v>
      </c>
      <c r="T18" s="16">
        <v>16.100000000000001</v>
      </c>
      <c r="U18" s="30">
        <v>0.43333333333333335</v>
      </c>
      <c r="V18" s="16">
        <v>156.5</v>
      </c>
      <c r="W18" s="16">
        <v>2419.6</v>
      </c>
      <c r="X18" s="4" t="s">
        <v>40</v>
      </c>
      <c r="Y18" s="4" t="s">
        <v>41</v>
      </c>
      <c r="Z18" s="4" t="s">
        <v>87</v>
      </c>
      <c r="AA18" s="1" t="s">
        <v>88</v>
      </c>
      <c r="AB18" s="4" t="s">
        <v>43</v>
      </c>
      <c r="AC18" s="4" t="s">
        <v>89</v>
      </c>
      <c r="AD18" s="4" t="s">
        <v>43</v>
      </c>
      <c r="AE18" s="4">
        <v>-0.2</v>
      </c>
      <c r="AF18" s="1">
        <v>-0.5</v>
      </c>
      <c r="AG18" s="4">
        <v>5520</v>
      </c>
      <c r="AH18" s="4" t="s">
        <v>90</v>
      </c>
      <c r="AI18" s="4" t="s">
        <v>91</v>
      </c>
      <c r="AJ18" s="4" t="s">
        <v>92</v>
      </c>
      <c r="AK18" s="4" t="s">
        <v>43</v>
      </c>
    </row>
    <row r="19" spans="1:37" x14ac:dyDescent="0.25">
      <c r="A19" s="4">
        <v>2017</v>
      </c>
      <c r="B19" s="4">
        <v>4</v>
      </c>
      <c r="C19" s="4">
        <v>24</v>
      </c>
      <c r="D19" s="30">
        <v>0.47152777777777777</v>
      </c>
      <c r="E19" s="4" t="s">
        <v>48</v>
      </c>
      <c r="F19" s="4">
        <v>4</v>
      </c>
      <c r="G19" s="28">
        <v>26</v>
      </c>
      <c r="H19" s="16">
        <v>850</v>
      </c>
      <c r="I19" s="16">
        <v>59.7</v>
      </c>
      <c r="J19" s="16">
        <v>7.39</v>
      </c>
      <c r="K19" s="16">
        <v>74.8</v>
      </c>
      <c r="L19" s="16">
        <v>16</v>
      </c>
      <c r="M19" s="16">
        <v>190.1</v>
      </c>
      <c r="N19" s="16">
        <v>240.5</v>
      </c>
      <c r="O19" s="16">
        <v>14</v>
      </c>
      <c r="P19" s="16">
        <v>8.1</v>
      </c>
      <c r="Q19" s="16">
        <v>8.1</v>
      </c>
      <c r="R19" s="16">
        <v>8.09</v>
      </c>
      <c r="S19" s="19">
        <f t="array" ref="S19">10*LOG(AVERAGE(10^(P19:R19/10)))</f>
        <v>8.0966692244396157</v>
      </c>
      <c r="T19" s="16">
        <v>13.9</v>
      </c>
      <c r="U19" s="30">
        <v>0.47638888888888892</v>
      </c>
      <c r="V19" s="16">
        <v>107.1</v>
      </c>
      <c r="W19" s="1" t="s">
        <v>93</v>
      </c>
      <c r="X19" s="4" t="s">
        <v>40</v>
      </c>
      <c r="Y19" s="4" t="s">
        <v>41</v>
      </c>
      <c r="Z19" s="4" t="s">
        <v>94</v>
      </c>
      <c r="AA19" s="1">
        <v>0</v>
      </c>
      <c r="AB19" s="4" t="s">
        <v>43</v>
      </c>
      <c r="AC19" s="4" t="s">
        <v>43</v>
      </c>
      <c r="AD19" s="4" t="s">
        <v>43</v>
      </c>
      <c r="AE19" s="4">
        <v>-0.2</v>
      </c>
      <c r="AF19" s="1">
        <v>-0.5</v>
      </c>
      <c r="AG19" s="4">
        <v>5520</v>
      </c>
      <c r="AH19" s="4" t="s">
        <v>95</v>
      </c>
      <c r="AI19" s="4" t="s">
        <v>91</v>
      </c>
      <c r="AJ19" s="4" t="s">
        <v>92</v>
      </c>
      <c r="AK19" s="4" t="s">
        <v>43</v>
      </c>
    </row>
    <row r="20" spans="1:37" x14ac:dyDescent="0.25">
      <c r="A20" s="4">
        <v>2017</v>
      </c>
      <c r="B20" s="4">
        <v>4</v>
      </c>
      <c r="C20" s="4">
        <v>24</v>
      </c>
      <c r="D20" s="30">
        <v>0.49583333333333335</v>
      </c>
      <c r="E20" s="4" t="s">
        <v>51</v>
      </c>
      <c r="F20" s="4">
        <v>3</v>
      </c>
      <c r="G20" s="31">
        <v>25.5</v>
      </c>
      <c r="H20" s="16">
        <v>850</v>
      </c>
      <c r="I20" s="16">
        <v>62.2</v>
      </c>
      <c r="J20" s="16">
        <v>7.44</v>
      </c>
      <c r="K20" s="16">
        <v>75</v>
      </c>
      <c r="L20" s="16">
        <v>15.6</v>
      </c>
      <c r="M20" s="16">
        <v>186.4</v>
      </c>
      <c r="N20" s="16">
        <v>238.7</v>
      </c>
      <c r="O20" s="16">
        <v>13.5</v>
      </c>
      <c r="P20" s="16">
        <v>8.09</v>
      </c>
      <c r="Q20" s="16">
        <v>8.0299999999999994</v>
      </c>
      <c r="R20" s="16">
        <v>8.0299999999999994</v>
      </c>
      <c r="S20" s="19">
        <f t="array" ref="S20">10*LOG(AVERAGE(10^(P20:R20/10)))</f>
        <v>8.050092244297101</v>
      </c>
      <c r="T20" s="16">
        <v>13.6</v>
      </c>
      <c r="U20" s="30">
        <v>0.50486111111111109</v>
      </c>
      <c r="V20" s="16">
        <v>60.2</v>
      </c>
      <c r="W20" s="1" t="s">
        <v>93</v>
      </c>
      <c r="X20" s="4" t="s">
        <v>40</v>
      </c>
      <c r="Y20" s="4" t="s">
        <v>41</v>
      </c>
      <c r="Z20" s="4" t="s">
        <v>94</v>
      </c>
      <c r="AA20" s="1">
        <v>0</v>
      </c>
      <c r="AB20" s="4" t="s">
        <v>43</v>
      </c>
      <c r="AC20" s="4" t="s">
        <v>43</v>
      </c>
      <c r="AD20" s="4" t="s">
        <v>43</v>
      </c>
      <c r="AE20" s="4">
        <v>-0.2</v>
      </c>
      <c r="AF20" s="1">
        <v>-0.5</v>
      </c>
      <c r="AG20" s="4">
        <v>5520</v>
      </c>
      <c r="AH20" s="4" t="s">
        <v>96</v>
      </c>
      <c r="AI20" s="4" t="s">
        <v>91</v>
      </c>
      <c r="AJ20" s="4" t="s">
        <v>92</v>
      </c>
      <c r="AK20" s="4" t="s">
        <v>43</v>
      </c>
    </row>
    <row r="21" spans="1:37" x14ac:dyDescent="0.25">
      <c r="A21" s="4">
        <v>2017</v>
      </c>
      <c r="B21" s="4">
        <v>4</v>
      </c>
      <c r="C21" s="4">
        <v>24</v>
      </c>
      <c r="D21" s="30">
        <v>0.53680555555555554</v>
      </c>
      <c r="E21" s="4" t="s">
        <v>54</v>
      </c>
      <c r="F21" s="4">
        <v>2</v>
      </c>
      <c r="G21" s="28">
        <v>25.1</v>
      </c>
      <c r="H21" s="16">
        <v>850</v>
      </c>
      <c r="I21" s="16">
        <v>62.9</v>
      </c>
      <c r="J21" s="16">
        <v>7.74</v>
      </c>
      <c r="K21" s="16">
        <v>78.2</v>
      </c>
      <c r="L21" s="16">
        <v>15.9</v>
      </c>
      <c r="M21" s="16">
        <v>187.6</v>
      </c>
      <c r="N21" s="16">
        <v>239.4</v>
      </c>
      <c r="O21" s="16">
        <v>13.18</v>
      </c>
      <c r="P21" s="16">
        <v>8.1199999999999992</v>
      </c>
      <c r="Q21" s="16">
        <v>8.1199999999999992</v>
      </c>
      <c r="R21" s="16">
        <v>8.11</v>
      </c>
      <c r="S21" s="19">
        <f t="array" ref="S21">10*LOG(AVERAGE(10^(P21:R21/10)))</f>
        <v>8.116669224439617</v>
      </c>
      <c r="T21" s="16">
        <v>13.9</v>
      </c>
      <c r="U21" s="30">
        <v>0.54791666666666672</v>
      </c>
      <c r="V21" s="16">
        <v>37.9</v>
      </c>
      <c r="W21" s="1" t="s">
        <v>93</v>
      </c>
      <c r="X21" s="4" t="s">
        <v>40</v>
      </c>
      <c r="Y21" s="4" t="s">
        <v>41</v>
      </c>
      <c r="Z21" s="4" t="s">
        <v>97</v>
      </c>
      <c r="AA21" s="1">
        <v>0</v>
      </c>
      <c r="AB21" s="4" t="s">
        <v>43</v>
      </c>
      <c r="AC21" s="4" t="s">
        <v>43</v>
      </c>
      <c r="AD21" s="4" t="s">
        <v>43</v>
      </c>
      <c r="AE21" s="4">
        <v>-0.2</v>
      </c>
      <c r="AF21" s="1">
        <v>-0.5</v>
      </c>
      <c r="AG21" s="4">
        <v>5520</v>
      </c>
      <c r="AH21" s="4" t="s">
        <v>98</v>
      </c>
      <c r="AI21" s="4" t="s">
        <v>91</v>
      </c>
      <c r="AJ21" s="4" t="s">
        <v>92</v>
      </c>
      <c r="AK21" s="4" t="s">
        <v>43</v>
      </c>
    </row>
    <row r="22" spans="1:37" x14ac:dyDescent="0.25">
      <c r="A22" s="4">
        <v>2017</v>
      </c>
      <c r="B22" s="4">
        <v>4</v>
      </c>
      <c r="C22" s="4">
        <v>24</v>
      </c>
      <c r="D22" s="30">
        <v>0.57847222222222217</v>
      </c>
      <c r="E22" s="4" t="s">
        <v>57</v>
      </c>
      <c r="F22" s="4">
        <v>1</v>
      </c>
      <c r="G22" s="31">
        <v>26.8</v>
      </c>
      <c r="H22" s="16">
        <v>850</v>
      </c>
      <c r="I22" s="16">
        <v>63</v>
      </c>
      <c r="J22" s="16">
        <v>7.88</v>
      </c>
      <c r="K22" s="16">
        <v>79.3</v>
      </c>
      <c r="L22" s="16">
        <v>16.399999999999999</v>
      </c>
      <c r="M22" s="16">
        <v>192.1</v>
      </c>
      <c r="N22" s="16">
        <v>240.7</v>
      </c>
      <c r="O22" s="16">
        <v>14.4</v>
      </c>
      <c r="P22" s="16">
        <v>7.02</v>
      </c>
      <c r="Q22" s="16">
        <v>7.02</v>
      </c>
      <c r="R22" s="16">
        <v>7.04</v>
      </c>
      <c r="S22" s="19">
        <f t="array" ref="S22">10*LOG(AVERAGE(10^(P22:R22/10)))</f>
        <v>7.0266769056085954</v>
      </c>
      <c r="T22" s="16">
        <v>14.4</v>
      </c>
      <c r="U22" s="30">
        <v>0.58750000000000002</v>
      </c>
      <c r="V22" s="16">
        <v>46.4</v>
      </c>
      <c r="W22" s="1" t="s">
        <v>93</v>
      </c>
      <c r="X22" s="4" t="s">
        <v>40</v>
      </c>
      <c r="Y22" s="4" t="s">
        <v>41</v>
      </c>
      <c r="Z22" s="4" t="s">
        <v>97</v>
      </c>
      <c r="AA22" s="1">
        <v>0</v>
      </c>
      <c r="AB22" s="4" t="s">
        <v>43</v>
      </c>
      <c r="AC22" s="4" t="s">
        <v>43</v>
      </c>
      <c r="AD22" s="4" t="s">
        <v>43</v>
      </c>
      <c r="AE22" s="4">
        <v>-0.2</v>
      </c>
      <c r="AF22" s="1">
        <v>-0.5</v>
      </c>
      <c r="AG22" s="4">
        <v>5520</v>
      </c>
      <c r="AH22" s="4" t="s">
        <v>99</v>
      </c>
      <c r="AI22" s="4" t="s">
        <v>91</v>
      </c>
      <c r="AJ22" s="4" t="s">
        <v>92</v>
      </c>
      <c r="AK22" s="4" t="s">
        <v>43</v>
      </c>
    </row>
    <row r="23" spans="1:37" x14ac:dyDescent="0.25">
      <c r="A23" s="1">
        <v>2017</v>
      </c>
      <c r="B23" s="1">
        <v>5</v>
      </c>
      <c r="C23" s="1">
        <v>25</v>
      </c>
      <c r="D23" s="30">
        <v>0.41805555555555557</v>
      </c>
      <c r="E23" s="4" t="s">
        <v>38</v>
      </c>
      <c r="F23" s="4">
        <v>5</v>
      </c>
      <c r="G23" s="1">
        <v>23.5</v>
      </c>
      <c r="H23" s="1">
        <v>855</v>
      </c>
      <c r="I23" s="1">
        <v>45.5</v>
      </c>
      <c r="J23" s="1">
        <v>6.82</v>
      </c>
      <c r="K23" s="1">
        <v>73.5</v>
      </c>
      <c r="L23" s="1">
        <v>19</v>
      </c>
      <c r="M23" s="1">
        <v>197.9</v>
      </c>
      <c r="N23" s="1">
        <v>235</v>
      </c>
      <c r="O23" s="1">
        <v>16.8</v>
      </c>
      <c r="P23" s="1">
        <v>8.1</v>
      </c>
      <c r="Q23" s="1">
        <v>8.11</v>
      </c>
      <c r="R23" s="1">
        <v>8.1199999999999992</v>
      </c>
      <c r="S23" s="19">
        <f t="array" ref="S23">10*LOG(AVERAGE(10^(P23:R23/10)))</f>
        <v>8.1100076752802526</v>
      </c>
      <c r="T23" s="1">
        <v>17</v>
      </c>
      <c r="U23" s="30">
        <v>0.4284722222222222</v>
      </c>
      <c r="V23" s="16">
        <v>43.1</v>
      </c>
      <c r="W23" s="1" t="s">
        <v>134</v>
      </c>
      <c r="X23" s="1" t="s">
        <v>81</v>
      </c>
      <c r="Y23" s="1" t="s">
        <v>83</v>
      </c>
      <c r="Z23" s="1" t="s">
        <v>100</v>
      </c>
      <c r="AA23" s="1">
        <v>0</v>
      </c>
      <c r="AB23" s="1" t="s">
        <v>43</v>
      </c>
      <c r="AC23" s="1" t="s">
        <v>43</v>
      </c>
      <c r="AD23" s="1" t="s">
        <v>43</v>
      </c>
      <c r="AE23" s="1">
        <v>-0.2</v>
      </c>
      <c r="AF23" s="1">
        <v>0</v>
      </c>
      <c r="AG23" s="1">
        <v>2600</v>
      </c>
      <c r="AH23" s="1" t="s">
        <v>101</v>
      </c>
      <c r="AI23" s="1" t="s">
        <v>102</v>
      </c>
      <c r="AJ23" s="4" t="s">
        <v>139</v>
      </c>
      <c r="AK23" s="4" t="s">
        <v>43</v>
      </c>
    </row>
    <row r="24" spans="1:37" x14ac:dyDescent="0.25">
      <c r="A24" s="1">
        <v>2017</v>
      </c>
      <c r="B24" s="1">
        <v>5</v>
      </c>
      <c r="C24" s="1">
        <v>25</v>
      </c>
      <c r="D24" s="30">
        <v>0.4694444444444445</v>
      </c>
      <c r="E24" s="4" t="s">
        <v>48</v>
      </c>
      <c r="F24" s="4">
        <v>4</v>
      </c>
      <c r="G24" s="1">
        <v>27</v>
      </c>
      <c r="H24" s="1">
        <v>855</v>
      </c>
      <c r="I24" s="1">
        <v>44.9</v>
      </c>
      <c r="J24" s="1">
        <v>7.1</v>
      </c>
      <c r="K24" s="1">
        <v>74.599999999999994</v>
      </c>
      <c r="L24" s="1">
        <v>17.899999999999999</v>
      </c>
      <c r="M24" s="1">
        <v>182.7</v>
      </c>
      <c r="N24" s="1">
        <v>223.3</v>
      </c>
      <c r="O24" s="1">
        <v>15.5</v>
      </c>
      <c r="P24" s="1">
        <v>8.15</v>
      </c>
      <c r="Q24" s="1">
        <v>8.15</v>
      </c>
      <c r="R24" s="1">
        <v>8.15</v>
      </c>
      <c r="S24" s="19">
        <f t="array" ref="S24">10*LOG(AVERAGE(10^(P24:R24/10)))</f>
        <v>8.15</v>
      </c>
      <c r="T24" s="1">
        <v>16.2</v>
      </c>
      <c r="U24" s="30">
        <v>0.4694444444444445</v>
      </c>
      <c r="V24" s="1">
        <v>46.4</v>
      </c>
      <c r="W24" s="1" t="s">
        <v>134</v>
      </c>
      <c r="X24" s="1" t="s">
        <v>81</v>
      </c>
      <c r="Y24" s="1" t="s">
        <v>83</v>
      </c>
      <c r="Z24" s="1" t="s">
        <v>103</v>
      </c>
      <c r="AA24" s="1">
        <v>0</v>
      </c>
      <c r="AB24" s="1" t="s">
        <v>43</v>
      </c>
      <c r="AC24" s="1" t="s">
        <v>43</v>
      </c>
      <c r="AD24" s="1" t="s">
        <v>43</v>
      </c>
      <c r="AE24" s="1">
        <v>-0.2</v>
      </c>
      <c r="AF24" s="1">
        <v>0</v>
      </c>
      <c r="AG24" s="1">
        <v>2600</v>
      </c>
      <c r="AH24" s="1" t="s">
        <v>101</v>
      </c>
      <c r="AI24" s="1" t="s">
        <v>102</v>
      </c>
      <c r="AJ24" s="4" t="s">
        <v>139</v>
      </c>
      <c r="AK24" s="4" t="s">
        <v>43</v>
      </c>
    </row>
    <row r="25" spans="1:37" x14ac:dyDescent="0.25">
      <c r="A25" s="1">
        <v>2017</v>
      </c>
      <c r="B25" s="1">
        <v>5</v>
      </c>
      <c r="C25" s="1">
        <v>25</v>
      </c>
      <c r="D25" s="30">
        <v>0.4993055555555555</v>
      </c>
      <c r="E25" s="4" t="s">
        <v>51</v>
      </c>
      <c r="F25" s="4">
        <v>3</v>
      </c>
      <c r="G25" s="1">
        <v>26.5</v>
      </c>
      <c r="H25" s="1">
        <v>855</v>
      </c>
      <c r="I25" s="1">
        <v>43.5</v>
      </c>
      <c r="J25" s="1">
        <v>7.3</v>
      </c>
      <c r="K25" s="1">
        <v>76.8</v>
      </c>
      <c r="L25" s="1">
        <v>17.600000000000001</v>
      </c>
      <c r="M25" s="1">
        <v>184.5</v>
      </c>
      <c r="N25" s="1">
        <v>225.5</v>
      </c>
      <c r="O25" s="1">
        <v>15.4</v>
      </c>
      <c r="P25" s="1">
        <v>7.96</v>
      </c>
      <c r="Q25" s="1">
        <v>8.0500000000000007</v>
      </c>
      <c r="R25" s="1">
        <v>8.07</v>
      </c>
      <c r="S25" s="19">
        <f t="array" ref="S25">10*LOG(AVERAGE(10^(P25:R25/10)))</f>
        <v>8.026929585122863</v>
      </c>
      <c r="T25" s="1">
        <v>15.8</v>
      </c>
      <c r="U25" s="30">
        <v>0.50763888888888886</v>
      </c>
      <c r="V25" s="1">
        <v>26.2</v>
      </c>
      <c r="W25" s="1">
        <v>2419.6</v>
      </c>
      <c r="X25" s="1" t="s">
        <v>81</v>
      </c>
      <c r="Y25" s="1" t="s">
        <v>83</v>
      </c>
      <c r="Z25" s="1" t="s">
        <v>103</v>
      </c>
      <c r="AA25" s="1">
        <v>0</v>
      </c>
      <c r="AB25" s="1" t="s">
        <v>43</v>
      </c>
      <c r="AC25" s="1" t="s">
        <v>104</v>
      </c>
      <c r="AD25" s="1" t="s">
        <v>43</v>
      </c>
      <c r="AE25" s="1">
        <v>-0.2</v>
      </c>
      <c r="AF25" s="1">
        <v>0</v>
      </c>
      <c r="AG25" s="1">
        <v>2600</v>
      </c>
      <c r="AH25" s="1" t="s">
        <v>145</v>
      </c>
      <c r="AI25" s="1" t="s">
        <v>102</v>
      </c>
      <c r="AJ25" s="4" t="s">
        <v>139</v>
      </c>
      <c r="AK25" s="4" t="s">
        <v>43</v>
      </c>
    </row>
    <row r="26" spans="1:37" x14ac:dyDescent="0.25">
      <c r="A26" s="1">
        <v>2017</v>
      </c>
      <c r="B26" s="1">
        <v>5</v>
      </c>
      <c r="C26" s="1">
        <v>25</v>
      </c>
      <c r="D26" s="30">
        <v>0.52638888888888891</v>
      </c>
      <c r="E26" s="4" t="s">
        <v>54</v>
      </c>
      <c r="F26" s="4">
        <v>2</v>
      </c>
      <c r="G26" s="1">
        <v>26.2</v>
      </c>
      <c r="H26" s="1">
        <v>855</v>
      </c>
      <c r="I26" s="1">
        <v>38.799999999999997</v>
      </c>
      <c r="J26" s="1">
        <v>7.41</v>
      </c>
      <c r="K26" s="1">
        <v>78</v>
      </c>
      <c r="L26" s="1">
        <v>17.899999999999999</v>
      </c>
      <c r="M26" s="1">
        <v>186.4</v>
      </c>
      <c r="N26" s="1">
        <v>227.4</v>
      </c>
      <c r="O26" s="1">
        <v>15.6</v>
      </c>
      <c r="P26" s="1">
        <v>8.0399999999999991</v>
      </c>
      <c r="Q26" s="1">
        <v>8.07</v>
      </c>
      <c r="R26" s="1">
        <v>8.09</v>
      </c>
      <c r="S26" s="19">
        <f t="array" ref="S26">10*LOG(AVERAGE(10^(P26:R26/10)))</f>
        <v>8.0667152583329909</v>
      </c>
      <c r="T26" s="1">
        <v>16.5</v>
      </c>
      <c r="U26" s="30">
        <v>0.53402777777777777</v>
      </c>
      <c r="V26" s="1">
        <v>21.1</v>
      </c>
      <c r="W26" s="1">
        <v>2419.6</v>
      </c>
      <c r="X26" s="1" t="s">
        <v>81</v>
      </c>
      <c r="Y26" s="1" t="s">
        <v>83</v>
      </c>
      <c r="Z26" s="1" t="s">
        <v>105</v>
      </c>
      <c r="AA26" s="1">
        <v>0</v>
      </c>
      <c r="AB26" s="1" t="s">
        <v>43</v>
      </c>
      <c r="AC26" s="1" t="s">
        <v>43</v>
      </c>
      <c r="AD26" s="1" t="s">
        <v>43</v>
      </c>
      <c r="AE26" s="1">
        <v>-0.2</v>
      </c>
      <c r="AF26" s="1">
        <v>0</v>
      </c>
      <c r="AG26" s="1">
        <v>2600</v>
      </c>
      <c r="AH26" s="1" t="s">
        <v>145</v>
      </c>
      <c r="AI26" s="1" t="s">
        <v>102</v>
      </c>
      <c r="AJ26" s="4" t="s">
        <v>139</v>
      </c>
      <c r="AK26" s="4" t="s">
        <v>43</v>
      </c>
    </row>
    <row r="27" spans="1:37" x14ac:dyDescent="0.25">
      <c r="A27" s="1">
        <v>2017</v>
      </c>
      <c r="B27" s="1">
        <v>5</v>
      </c>
      <c r="C27" s="1">
        <v>25</v>
      </c>
      <c r="D27" s="30">
        <v>0.55833333333333335</v>
      </c>
      <c r="E27" s="4" t="s">
        <v>57</v>
      </c>
      <c r="F27" s="4">
        <v>1</v>
      </c>
      <c r="G27" s="1">
        <v>30</v>
      </c>
      <c r="H27" s="1">
        <v>855</v>
      </c>
      <c r="I27" s="1">
        <v>38.200000000000003</v>
      </c>
      <c r="J27" s="1">
        <v>7.44</v>
      </c>
      <c r="K27" s="1">
        <v>79.3</v>
      </c>
      <c r="L27" s="1">
        <v>18.399999999999999</v>
      </c>
      <c r="M27" s="1">
        <v>187.7</v>
      </c>
      <c r="N27" s="1">
        <v>226.3</v>
      </c>
      <c r="O27" s="1">
        <v>16</v>
      </c>
      <c r="P27" s="1">
        <v>8.0299999999999994</v>
      </c>
      <c r="Q27" s="1">
        <v>8.0500000000000007</v>
      </c>
      <c r="R27" s="1">
        <v>8.06</v>
      </c>
      <c r="S27" s="19">
        <f t="array" ref="S27">10*LOG(AVERAGE(10^(P27:R27/10)))</f>
        <v>8.0466845690978399</v>
      </c>
      <c r="T27" s="1">
        <v>17.8</v>
      </c>
      <c r="U27" s="30">
        <v>0.56180555555555556</v>
      </c>
      <c r="V27" s="1">
        <v>17.100000000000001</v>
      </c>
      <c r="W27" s="1" t="s">
        <v>134</v>
      </c>
      <c r="X27" s="1" t="s">
        <v>81</v>
      </c>
      <c r="Y27" s="1" t="s">
        <v>83</v>
      </c>
      <c r="Z27" s="1" t="s">
        <v>106</v>
      </c>
      <c r="AA27" s="1">
        <v>0</v>
      </c>
      <c r="AB27" s="1" t="s">
        <v>43</v>
      </c>
      <c r="AC27" s="1" t="s">
        <v>43</v>
      </c>
      <c r="AD27" s="1" t="s">
        <v>43</v>
      </c>
      <c r="AE27" s="1">
        <v>-0.2</v>
      </c>
      <c r="AF27" s="1">
        <v>0</v>
      </c>
      <c r="AG27" s="1">
        <v>2600</v>
      </c>
      <c r="AH27" s="1" t="s">
        <v>145</v>
      </c>
      <c r="AI27" s="1" t="s">
        <v>102</v>
      </c>
      <c r="AJ27" s="4" t="s">
        <v>139</v>
      </c>
      <c r="AK27" s="4" t="s">
        <v>43</v>
      </c>
    </row>
    <row r="28" spans="1:37" x14ac:dyDescent="0.25">
      <c r="A28" s="1">
        <v>2017</v>
      </c>
      <c r="B28" s="1">
        <v>6</v>
      </c>
      <c r="C28" s="1">
        <v>21</v>
      </c>
      <c r="D28" s="30">
        <v>0.37222222222222223</v>
      </c>
      <c r="E28" s="4" t="s">
        <v>38</v>
      </c>
      <c r="F28" s="4">
        <v>5</v>
      </c>
      <c r="G28" s="1">
        <v>25.4</v>
      </c>
      <c r="H28" s="1">
        <v>855</v>
      </c>
      <c r="I28" s="1">
        <v>23.5</v>
      </c>
      <c r="J28" s="1">
        <v>6.3</v>
      </c>
      <c r="K28" s="1">
        <v>75.099999999999994</v>
      </c>
      <c r="L28" s="1">
        <v>24.2</v>
      </c>
      <c r="M28" s="1">
        <v>236</v>
      </c>
      <c r="N28" s="1">
        <v>247.5</v>
      </c>
      <c r="O28" s="1">
        <v>22.6</v>
      </c>
      <c r="P28" s="1">
        <v>8</v>
      </c>
      <c r="Q28" s="1">
        <v>8.01</v>
      </c>
      <c r="R28" s="1">
        <v>8.02</v>
      </c>
      <c r="S28" s="19">
        <f t="array" ref="S28">10*LOG(AVERAGE(10^(P28:R28/10)))</f>
        <v>8.0100076752802529</v>
      </c>
      <c r="T28" s="1">
        <v>22.8</v>
      </c>
      <c r="U28" s="30">
        <v>0.3840277777777778</v>
      </c>
      <c r="V28" s="1">
        <v>73.3</v>
      </c>
      <c r="W28" s="1" t="s">
        <v>134</v>
      </c>
      <c r="X28" s="1" t="s">
        <v>40</v>
      </c>
      <c r="Y28" s="1" t="s">
        <v>41</v>
      </c>
      <c r="Z28" s="1" t="s">
        <v>140</v>
      </c>
      <c r="AA28" s="1">
        <v>0</v>
      </c>
      <c r="AB28" s="1" t="s">
        <v>43</v>
      </c>
      <c r="AC28" s="1" t="s">
        <v>43</v>
      </c>
      <c r="AD28" s="1" t="s">
        <v>61</v>
      </c>
      <c r="AH28" s="1" t="s">
        <v>146</v>
      </c>
      <c r="AI28" s="1" t="s">
        <v>141</v>
      </c>
      <c r="AJ28" s="1" t="s">
        <v>147</v>
      </c>
      <c r="AK28" s="4" t="s">
        <v>43</v>
      </c>
    </row>
    <row r="29" spans="1:37" x14ac:dyDescent="0.25">
      <c r="A29" s="1">
        <v>2017</v>
      </c>
      <c r="B29" s="1">
        <v>6</v>
      </c>
      <c r="C29" s="1">
        <v>21</v>
      </c>
      <c r="D29" s="30">
        <v>0.42777777777777781</v>
      </c>
      <c r="E29" s="4" t="s">
        <v>48</v>
      </c>
      <c r="F29" s="4">
        <v>4</v>
      </c>
      <c r="G29" s="1">
        <v>27.8</v>
      </c>
      <c r="H29" s="1">
        <v>855</v>
      </c>
      <c r="I29" s="1">
        <v>20.5</v>
      </c>
      <c r="J29" s="1">
        <v>6.19</v>
      </c>
      <c r="K29" s="1">
        <v>74.8</v>
      </c>
      <c r="L29" s="1">
        <v>24.9</v>
      </c>
      <c r="M29" s="1">
        <v>209.4</v>
      </c>
      <c r="N29" s="1">
        <v>216.4</v>
      </c>
      <c r="O29" s="1">
        <v>23.3</v>
      </c>
      <c r="P29" s="1">
        <v>8.26</v>
      </c>
      <c r="Q29" s="1">
        <v>8.27</v>
      </c>
      <c r="R29" s="1">
        <v>8.27</v>
      </c>
      <c r="S29" s="19">
        <f t="array" ref="S29">10*LOG(AVERAGE(10^(P29:R29/10)))</f>
        <v>8.2666692244396174</v>
      </c>
      <c r="T29" s="1">
        <v>23.3</v>
      </c>
      <c r="U29" s="30">
        <v>0.43541666666666662</v>
      </c>
      <c r="V29" s="1">
        <v>40.4</v>
      </c>
      <c r="W29" s="1" t="s">
        <v>134</v>
      </c>
      <c r="X29" s="1" t="s">
        <v>40</v>
      </c>
      <c r="Y29" s="1" t="s">
        <v>41</v>
      </c>
      <c r="Z29" s="1" t="s">
        <v>140</v>
      </c>
      <c r="AA29" s="1" t="s">
        <v>144</v>
      </c>
      <c r="AB29" s="1" t="s">
        <v>43</v>
      </c>
      <c r="AC29" s="1" t="s">
        <v>43</v>
      </c>
      <c r="AD29" s="1" t="s">
        <v>61</v>
      </c>
      <c r="AH29" s="1" t="s">
        <v>148</v>
      </c>
      <c r="AI29" s="1" t="s">
        <v>141</v>
      </c>
      <c r="AJ29" s="1" t="s">
        <v>147</v>
      </c>
      <c r="AK29" s="4" t="s">
        <v>43</v>
      </c>
    </row>
    <row r="30" spans="1:37" x14ac:dyDescent="0.25">
      <c r="A30" s="1">
        <v>2017</v>
      </c>
      <c r="B30" s="1">
        <v>6</v>
      </c>
      <c r="C30" s="1">
        <v>21</v>
      </c>
      <c r="D30" s="30">
        <v>0.47083333333333338</v>
      </c>
      <c r="E30" s="4" t="s">
        <v>51</v>
      </c>
      <c r="F30" s="4">
        <v>3</v>
      </c>
      <c r="G30" s="1">
        <v>28.8</v>
      </c>
      <c r="H30" s="1">
        <v>855</v>
      </c>
      <c r="I30" s="1">
        <v>18.399999999999999</v>
      </c>
      <c r="J30" s="1">
        <v>6.33</v>
      </c>
      <c r="K30" s="1">
        <v>75</v>
      </c>
      <c r="L30" s="1">
        <v>23.9</v>
      </c>
      <c r="M30" s="1">
        <v>203.5</v>
      </c>
      <c r="N30" s="1">
        <v>214.7</v>
      </c>
      <c r="O30" s="1">
        <v>22.2</v>
      </c>
      <c r="P30" s="1">
        <v>8.2899999999999991</v>
      </c>
      <c r="Q30" s="1">
        <v>8.2799999999999994</v>
      </c>
      <c r="R30" s="1">
        <v>8.2899999999999991</v>
      </c>
      <c r="S30" s="19">
        <f t="array" ref="S30">10*LOG(AVERAGE(10^(P30:R30/10)))</f>
        <v>8.2866692244396152</v>
      </c>
      <c r="T30" s="1">
        <v>22.3</v>
      </c>
      <c r="U30" s="30">
        <v>0.47152777777777777</v>
      </c>
      <c r="V30" s="1">
        <v>32.299999999999997</v>
      </c>
      <c r="W30" s="1" t="s">
        <v>134</v>
      </c>
      <c r="X30" s="1" t="s">
        <v>40</v>
      </c>
      <c r="Y30" s="1" t="s">
        <v>41</v>
      </c>
      <c r="Z30" s="1" t="s">
        <v>140</v>
      </c>
      <c r="AA30" s="1">
        <v>0</v>
      </c>
      <c r="AB30" s="1" t="s">
        <v>43</v>
      </c>
      <c r="AC30" s="1" t="s">
        <v>43</v>
      </c>
      <c r="AD30" s="1" t="s">
        <v>61</v>
      </c>
      <c r="AH30" s="1" t="s">
        <v>143</v>
      </c>
      <c r="AI30" s="1" t="s">
        <v>141</v>
      </c>
      <c r="AJ30" s="1" t="s">
        <v>147</v>
      </c>
      <c r="AK30" s="4" t="s">
        <v>43</v>
      </c>
    </row>
    <row r="31" spans="1:37" x14ac:dyDescent="0.25">
      <c r="A31" s="1">
        <v>2017</v>
      </c>
      <c r="B31" s="1">
        <v>6</v>
      </c>
      <c r="C31" s="1">
        <v>21</v>
      </c>
      <c r="D31" s="30">
        <v>0.49027777777777781</v>
      </c>
      <c r="E31" s="4" t="s">
        <v>54</v>
      </c>
      <c r="F31" s="4">
        <v>2</v>
      </c>
      <c r="G31" s="1">
        <v>31.3</v>
      </c>
      <c r="H31" s="1">
        <v>855</v>
      </c>
      <c r="I31" s="1">
        <v>14.8</v>
      </c>
      <c r="J31" s="1">
        <v>6.46</v>
      </c>
      <c r="K31" s="1">
        <v>75.5</v>
      </c>
      <c r="L31" s="1">
        <v>20.3</v>
      </c>
      <c r="M31" s="1">
        <v>203.2</v>
      </c>
      <c r="N31" s="1">
        <v>217.7</v>
      </c>
      <c r="O31" s="1">
        <v>21.6</v>
      </c>
      <c r="P31" s="1">
        <v>8.18</v>
      </c>
      <c r="Q31" s="1">
        <v>8.17</v>
      </c>
      <c r="R31" s="1">
        <v>8.18</v>
      </c>
      <c r="S31" s="19">
        <f t="array" ref="S31">10*LOG(AVERAGE(10^(P31:R31/10)))</f>
        <v>8.1766692244396175</v>
      </c>
      <c r="T31" s="1">
        <v>21.8</v>
      </c>
      <c r="U31" s="30">
        <v>0.49236111111111108</v>
      </c>
      <c r="V31" s="1">
        <v>27.5</v>
      </c>
      <c r="W31" s="1" t="s">
        <v>134</v>
      </c>
      <c r="X31" s="1" t="s">
        <v>40</v>
      </c>
      <c r="Y31" s="1" t="s">
        <v>41</v>
      </c>
      <c r="Z31" s="1" t="s">
        <v>140</v>
      </c>
      <c r="AA31" s="1">
        <v>0</v>
      </c>
      <c r="AB31" s="1" t="s">
        <v>43</v>
      </c>
      <c r="AC31" s="1" t="s">
        <v>43</v>
      </c>
      <c r="AD31" s="1" t="s">
        <v>61</v>
      </c>
      <c r="AI31" s="1" t="s">
        <v>141</v>
      </c>
      <c r="AJ31" s="1" t="s">
        <v>147</v>
      </c>
      <c r="AK31" s="4" t="s">
        <v>43</v>
      </c>
    </row>
    <row r="32" spans="1:37" x14ac:dyDescent="0.25">
      <c r="A32" s="1">
        <v>2017</v>
      </c>
      <c r="B32" s="1">
        <v>6</v>
      </c>
      <c r="C32" s="1">
        <v>21</v>
      </c>
      <c r="D32" s="30">
        <v>0.51597222222222217</v>
      </c>
      <c r="E32" s="4" t="s">
        <v>57</v>
      </c>
      <c r="F32" s="4">
        <v>1</v>
      </c>
      <c r="G32" s="1">
        <v>31.7</v>
      </c>
      <c r="H32" s="1">
        <v>850</v>
      </c>
      <c r="I32" s="1">
        <v>14</v>
      </c>
      <c r="J32" s="1">
        <v>6.8</v>
      </c>
      <c r="K32" s="1">
        <v>79.5</v>
      </c>
      <c r="L32" s="1">
        <v>23</v>
      </c>
      <c r="M32" s="1">
        <v>2000</v>
      </c>
      <c r="N32" s="1">
        <v>2000</v>
      </c>
      <c r="O32" s="1">
        <v>20.9</v>
      </c>
      <c r="P32" s="1">
        <v>8.2100000000000009</v>
      </c>
      <c r="Q32" s="1">
        <v>8.2200000000000006</v>
      </c>
      <c r="R32" s="1">
        <v>8.2200000000000006</v>
      </c>
      <c r="S32" s="19">
        <f t="array" ref="S32">10*LOG(AVERAGE(10^(P32:R32/10)))</f>
        <v>8.2166692244396167</v>
      </c>
      <c r="T32" s="1">
        <v>21.2</v>
      </c>
      <c r="U32" s="30">
        <v>0.5229166666666667</v>
      </c>
      <c r="V32" s="1">
        <v>21.3</v>
      </c>
      <c r="W32" s="1">
        <v>2419.6</v>
      </c>
      <c r="X32" s="1" t="s">
        <v>40</v>
      </c>
      <c r="Y32" s="1" t="s">
        <v>41</v>
      </c>
      <c r="Z32" s="1" t="s">
        <v>140</v>
      </c>
      <c r="AA32" s="1">
        <v>0</v>
      </c>
      <c r="AB32" s="1" t="s">
        <v>43</v>
      </c>
      <c r="AC32" s="1" t="s">
        <v>43</v>
      </c>
      <c r="AD32" s="1" t="s">
        <v>61</v>
      </c>
      <c r="AH32" s="1" t="s">
        <v>142</v>
      </c>
      <c r="AI32" s="1" t="s">
        <v>141</v>
      </c>
      <c r="AJ32" s="1" t="s">
        <v>147</v>
      </c>
      <c r="AK32" s="4" t="s">
        <v>43</v>
      </c>
    </row>
    <row r="33" spans="35:37" x14ac:dyDescent="0.25">
      <c r="AI33" s="1" t="s">
        <v>141</v>
      </c>
      <c r="AJ33" s="1" t="s">
        <v>147</v>
      </c>
      <c r="AK33" s="4" t="s">
        <v>43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abSelected="1" topLeftCell="B1" workbookViewId="0">
      <selection activeCell="I6" sqref="I6"/>
    </sheetView>
  </sheetViews>
  <sheetFormatPr defaultRowHeight="15" x14ac:dyDescent="0.25"/>
  <cols>
    <col min="2" max="2" width="21.7109375" bestFit="1" customWidth="1"/>
    <col min="3" max="3" width="14.140625" bestFit="1" customWidth="1"/>
    <col min="4" max="4" width="15.28515625" bestFit="1" customWidth="1"/>
    <col min="5" max="6" width="9.7109375" bestFit="1" customWidth="1"/>
    <col min="7" max="7" width="9.140625" bestFit="1" customWidth="1"/>
    <col min="8" max="8" width="9.85546875" bestFit="1" customWidth="1"/>
    <col min="9" max="9" width="9.28515625" bestFit="1" customWidth="1"/>
  </cols>
  <sheetData>
    <row r="1" spans="1:10" ht="23.25" x14ac:dyDescent="0.35">
      <c r="B1" s="5" t="s">
        <v>107</v>
      </c>
    </row>
    <row r="3" spans="1:10" ht="15.75" thickBot="1" x14ac:dyDescent="0.3">
      <c r="B3" s="6" t="s">
        <v>108</v>
      </c>
      <c r="C3" s="9" t="s">
        <v>5</v>
      </c>
      <c r="D3" s="7">
        <v>42760</v>
      </c>
      <c r="E3" s="8">
        <v>42794</v>
      </c>
      <c r="F3" s="8">
        <v>42823</v>
      </c>
      <c r="G3" s="17">
        <v>42849</v>
      </c>
      <c r="H3" s="17">
        <v>42880</v>
      </c>
      <c r="I3" s="17">
        <v>42907</v>
      </c>
    </row>
    <row r="4" spans="1:10" x14ac:dyDescent="0.25">
      <c r="A4" t="s">
        <v>109</v>
      </c>
      <c r="B4" t="s">
        <v>110</v>
      </c>
      <c r="C4" s="10" t="s">
        <v>57</v>
      </c>
      <c r="D4">
        <v>3.1</v>
      </c>
      <c r="E4">
        <v>4.0999999999999996</v>
      </c>
      <c r="F4" s="3">
        <v>21.8</v>
      </c>
      <c r="G4" s="11">
        <v>46.4</v>
      </c>
      <c r="H4">
        <v>17.100000000000001</v>
      </c>
      <c r="I4" s="1">
        <v>21.3</v>
      </c>
      <c r="J4" s="11"/>
    </row>
    <row r="5" spans="1:10" x14ac:dyDescent="0.25">
      <c r="B5" t="s">
        <v>111</v>
      </c>
      <c r="C5" s="10" t="s">
        <v>54</v>
      </c>
      <c r="D5">
        <v>17.100000000000001</v>
      </c>
      <c r="E5">
        <v>13.4</v>
      </c>
      <c r="F5" s="3">
        <v>27.2</v>
      </c>
      <c r="G5" s="11">
        <v>37.9</v>
      </c>
      <c r="H5">
        <v>21.1</v>
      </c>
      <c r="I5" s="1">
        <v>27.5</v>
      </c>
    </row>
    <row r="6" spans="1:10" x14ac:dyDescent="0.25">
      <c r="B6" t="s">
        <v>112</v>
      </c>
      <c r="C6" s="10" t="s">
        <v>51</v>
      </c>
      <c r="D6">
        <v>23.5</v>
      </c>
      <c r="E6">
        <v>29.4</v>
      </c>
      <c r="F6" s="3">
        <v>39.5</v>
      </c>
      <c r="G6" s="11">
        <v>60.2</v>
      </c>
      <c r="H6">
        <v>26.2</v>
      </c>
      <c r="I6" s="1">
        <v>32.299999999999997</v>
      </c>
    </row>
    <row r="7" spans="1:10" x14ac:dyDescent="0.25">
      <c r="B7" t="s">
        <v>113</v>
      </c>
      <c r="C7" s="10" t="s">
        <v>48</v>
      </c>
      <c r="D7">
        <v>31.3</v>
      </c>
      <c r="E7">
        <v>21.1</v>
      </c>
      <c r="F7" s="3">
        <v>42.6</v>
      </c>
      <c r="G7" s="11">
        <v>107.1</v>
      </c>
      <c r="H7">
        <v>46.4</v>
      </c>
      <c r="I7" s="1">
        <v>40.4</v>
      </c>
    </row>
    <row r="8" spans="1:10" x14ac:dyDescent="0.25">
      <c r="A8" t="s">
        <v>114</v>
      </c>
      <c r="B8" t="s">
        <v>115</v>
      </c>
      <c r="C8" s="10" t="s">
        <v>38</v>
      </c>
      <c r="D8">
        <v>201.4</v>
      </c>
      <c r="E8">
        <v>178.5</v>
      </c>
      <c r="F8" s="3">
        <v>57.3</v>
      </c>
      <c r="G8" s="11">
        <v>156.5</v>
      </c>
      <c r="H8" s="11">
        <v>43.1</v>
      </c>
      <c r="I8" s="1">
        <v>73.3</v>
      </c>
    </row>
    <row r="14" spans="1:10" x14ac:dyDescent="0.25">
      <c r="D14" s="2"/>
    </row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A79"/>
  <sheetViews>
    <sheetView topLeftCell="A40" zoomScale="55" zoomScaleNormal="55" workbookViewId="0">
      <selection activeCell="AD115" sqref="AD115"/>
    </sheetView>
  </sheetViews>
  <sheetFormatPr defaultRowHeight="15" x14ac:dyDescent="0.25"/>
  <cols>
    <col min="1" max="1" width="16.140625" customWidth="1"/>
  </cols>
  <sheetData>
    <row r="4" spans="1:27" x14ac:dyDescent="0.25">
      <c r="B4" t="s">
        <v>116</v>
      </c>
      <c r="AA4" t="s">
        <v>117</v>
      </c>
    </row>
    <row r="6" spans="1:27" x14ac:dyDescent="0.25">
      <c r="C6" t="s">
        <v>118</v>
      </c>
      <c r="H6" t="s">
        <v>119</v>
      </c>
      <c r="M6" t="s">
        <v>120</v>
      </c>
      <c r="R6" t="s">
        <v>121</v>
      </c>
      <c r="X6" t="s">
        <v>122</v>
      </c>
    </row>
    <row r="9" spans="1:27" x14ac:dyDescent="0.25">
      <c r="A9" s="2">
        <v>42760</v>
      </c>
    </row>
    <row r="24" spans="1:1" x14ac:dyDescent="0.25">
      <c r="A24" s="2">
        <v>42794</v>
      </c>
    </row>
    <row r="35" spans="1:3" x14ac:dyDescent="0.25">
      <c r="A35" s="2">
        <v>42823</v>
      </c>
    </row>
    <row r="36" spans="1:3" x14ac:dyDescent="0.25">
      <c r="C36" t="s">
        <v>123</v>
      </c>
    </row>
    <row r="48" spans="1:3" x14ac:dyDescent="0.25">
      <c r="A48" s="2">
        <v>42849</v>
      </c>
    </row>
    <row r="53" spans="1:3" x14ac:dyDescent="0.25">
      <c r="A53" s="3"/>
      <c r="B53" s="3"/>
      <c r="C53" s="3"/>
    </row>
    <row r="59" spans="1:3" x14ac:dyDescent="0.25">
      <c r="A59" s="2"/>
    </row>
    <row r="66" spans="1:1" x14ac:dyDescent="0.25">
      <c r="A66" s="2">
        <v>42880</v>
      </c>
    </row>
    <row r="79" spans="1:1" x14ac:dyDescent="0.25">
      <c r="A79" s="2">
        <v>42907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D9" sqref="D9"/>
    </sheetView>
  </sheetViews>
  <sheetFormatPr defaultRowHeight="15" x14ac:dyDescent="0.25"/>
  <cols>
    <col min="1" max="1" width="9.85546875" bestFit="1" customWidth="1"/>
    <col min="2" max="3" width="10" customWidth="1"/>
    <col min="4" max="4" width="22.7109375" bestFit="1" customWidth="1"/>
    <col min="5" max="5" width="26.140625" bestFit="1" customWidth="1"/>
    <col min="6" max="6" width="17.28515625" bestFit="1" customWidth="1"/>
  </cols>
  <sheetData>
    <row r="1" spans="1:6" s="13" customFormat="1" ht="14.45" x14ac:dyDescent="0.25">
      <c r="A1" s="12" t="s">
        <v>124</v>
      </c>
      <c r="B1" s="12" t="s">
        <v>125</v>
      </c>
      <c r="C1" s="12" t="s">
        <v>126</v>
      </c>
      <c r="D1" s="12" t="s">
        <v>127</v>
      </c>
      <c r="E1" s="12" t="s">
        <v>128</v>
      </c>
      <c r="F1" s="12" t="s">
        <v>129</v>
      </c>
    </row>
    <row r="2" spans="1:6" ht="14.45" x14ac:dyDescent="0.25">
      <c r="A2" s="2">
        <v>42760</v>
      </c>
      <c r="B2">
        <v>1</v>
      </c>
      <c r="C2">
        <v>0</v>
      </c>
      <c r="D2" t="s">
        <v>130</v>
      </c>
      <c r="E2" t="s">
        <v>131</v>
      </c>
      <c r="F2" t="s">
        <v>132</v>
      </c>
    </row>
    <row r="3" spans="1:6" ht="14.45" x14ac:dyDescent="0.25">
      <c r="A3" s="2">
        <v>42794</v>
      </c>
      <c r="B3">
        <v>5</v>
      </c>
      <c r="C3">
        <v>0</v>
      </c>
      <c r="D3" t="s">
        <v>133</v>
      </c>
      <c r="E3" t="s">
        <v>131</v>
      </c>
      <c r="F3" t="s">
        <v>132</v>
      </c>
    </row>
    <row r="4" spans="1:6" ht="14.45" x14ac:dyDescent="0.25">
      <c r="A4" s="2">
        <v>42823</v>
      </c>
      <c r="B4">
        <v>5</v>
      </c>
      <c r="C4">
        <v>1</v>
      </c>
      <c r="D4" t="s">
        <v>133</v>
      </c>
      <c r="E4" t="s">
        <v>41</v>
      </c>
      <c r="F4" t="s">
        <v>132</v>
      </c>
    </row>
    <row r="5" spans="1:6" ht="14.45" x14ac:dyDescent="0.25">
      <c r="A5" s="2">
        <v>42849</v>
      </c>
      <c r="B5">
        <v>5</v>
      </c>
      <c r="C5">
        <v>1</v>
      </c>
      <c r="D5" t="s">
        <v>137</v>
      </c>
      <c r="E5" t="s">
        <v>138</v>
      </c>
      <c r="F5" t="s">
        <v>132</v>
      </c>
    </row>
    <row r="6" spans="1:6" x14ac:dyDescent="0.25">
      <c r="A6" s="2">
        <v>42851</v>
      </c>
      <c r="B6">
        <v>31</v>
      </c>
      <c r="C6">
        <v>2</v>
      </c>
      <c r="D6" t="s">
        <v>133</v>
      </c>
      <c r="F6" t="s">
        <v>135</v>
      </c>
    </row>
    <row r="7" spans="1:6" x14ac:dyDescent="0.25">
      <c r="A7" s="2">
        <v>42870</v>
      </c>
      <c r="B7">
        <v>70</v>
      </c>
      <c r="C7">
        <v>10</v>
      </c>
      <c r="D7" t="s">
        <v>133</v>
      </c>
      <c r="F7" t="s">
        <v>136</v>
      </c>
    </row>
    <row r="8" spans="1:6" x14ac:dyDescent="0.25">
      <c r="A8" s="2">
        <v>42880</v>
      </c>
      <c r="B8">
        <v>1</v>
      </c>
      <c r="C8">
        <v>0</v>
      </c>
      <c r="D8" t="s">
        <v>130</v>
      </c>
      <c r="F8" t="s">
        <v>132</v>
      </c>
    </row>
    <row r="9" spans="1:6" x14ac:dyDescent="0.25">
      <c r="A9" s="2">
        <v>42907</v>
      </c>
      <c r="B9">
        <v>4</v>
      </c>
      <c r="C9">
        <v>0</v>
      </c>
      <c r="D9" t="s">
        <v>149</v>
      </c>
      <c r="E9" t="s">
        <v>150</v>
      </c>
      <c r="F9" t="s">
        <v>132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Raw Data</vt:lpstr>
      <vt:lpstr>E.coli graph</vt:lpstr>
      <vt:lpstr>photos</vt:lpstr>
      <vt:lpstr>Student #s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Kim Fike</dc:creator>
  <cp:keywords/>
  <dc:description/>
  <cp:lastModifiedBy>fmarquez</cp:lastModifiedBy>
  <cp:revision/>
  <dcterms:created xsi:type="dcterms:W3CDTF">2017-02-13T19:59:10Z</dcterms:created>
  <dcterms:modified xsi:type="dcterms:W3CDTF">2017-12-18T17:43:54Z</dcterms:modified>
  <cp:category/>
  <cp:contentStatus/>
</cp:coreProperties>
</file>